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3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/Users/andrewwood17/Dropbox/Councillor/"/>
    </mc:Choice>
  </mc:AlternateContent>
  <xr:revisionPtr revIDLastSave="0" documentId="8_{8E88A5F1-6E84-A046-A9B1-2EE721EB9B37}" xr6:coauthVersionLast="47" xr6:coauthVersionMax="47" xr10:uidLastSave="{00000000-0000-0000-0000-000000000000}"/>
  <bookViews>
    <workbookView xWindow="0" yWindow="500" windowWidth="27540" windowHeight="16400"/>
  </bookViews>
  <sheets>
    <sheet name="Top bottom 12" sheetId="17" r:id="rId1"/>
    <sheet name="Total ME" sheetId="15" r:id="rId2"/>
    <sheet name="Attendance" sheetId="18" r:id="rId3"/>
    <sheet name="May 2018 - Apr 2019" sheetId="6" r:id="rId4"/>
    <sheet name="May 2019 - April 2020" sheetId="9" r:id="rId5"/>
    <sheet name="May 2020 - April 2021" sheetId="13" r:id="rId6"/>
    <sheet name="May 2021 - Feb 2022" sheetId="14" r:id="rId7"/>
  </sheets>
  <definedNames>
    <definedName name="_xlnm._FilterDatabase" localSheetId="3" hidden="1">#N/A</definedName>
    <definedName name="_xlnm._FilterDatabase" localSheetId="4" hidden="1">#N/A</definedName>
    <definedName name="_xlnm._FilterDatabase" localSheetId="5" hidden="1">#N/A</definedName>
    <definedName name="_xlnm.Print_Area" localSheetId="0">'Top bottom 12'!$B$2:$M$22</definedName>
    <definedName name="_xlnm.Print_Area" localSheetId="1">'Total ME'!$B$2:$J$58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17" l="1"/>
  <c r="L20" i="17"/>
  <c r="K20" i="17"/>
  <c r="J20" i="17"/>
  <c r="I20" i="17"/>
  <c r="L21" i="17"/>
  <c r="K21" i="17"/>
  <c r="J21" i="17"/>
  <c r="I21" i="17"/>
  <c r="E7" i="18"/>
  <c r="E8" i="18"/>
  <c r="E11" i="18"/>
  <c r="E16" i="18"/>
  <c r="E9" i="18"/>
  <c r="E10" i="18"/>
  <c r="E15" i="18"/>
  <c r="E18" i="18"/>
  <c r="E13" i="18"/>
  <c r="E19" i="18"/>
  <c r="E20" i="18"/>
  <c r="E14" i="18"/>
  <c r="E17" i="18"/>
  <c r="E24" i="18"/>
  <c r="E21" i="18"/>
  <c r="E12" i="18"/>
  <c r="E23" i="18"/>
  <c r="E28" i="18"/>
  <c r="E25" i="18"/>
  <c r="E32" i="18"/>
  <c r="E26" i="18"/>
  <c r="E35" i="18"/>
  <c r="E36" i="18"/>
  <c r="E27" i="18"/>
  <c r="E31" i="18"/>
  <c r="E37" i="18"/>
  <c r="E29" i="18"/>
  <c r="E41" i="18"/>
  <c r="E39" i="18"/>
  <c r="E42" i="18"/>
  <c r="E38" i="18"/>
  <c r="E30" i="18"/>
  <c r="E33" i="18"/>
  <c r="E22" i="18"/>
  <c r="E43" i="18"/>
  <c r="E34" i="18"/>
  <c r="E40" i="18"/>
  <c r="E44" i="18"/>
  <c r="E45" i="18"/>
  <c r="E46" i="18"/>
  <c r="E47" i="18"/>
  <c r="E48" i="18"/>
  <c r="E50" i="18"/>
  <c r="E49" i="18"/>
  <c r="E51" i="18"/>
  <c r="E52" i="18"/>
  <c r="E6" i="18"/>
  <c r="I17" i="17"/>
  <c r="J17" i="17"/>
  <c r="K17" i="17"/>
  <c r="L17" i="17"/>
  <c r="L6" i="17"/>
  <c r="K6" i="17"/>
  <c r="I6" i="17"/>
  <c r="L7" i="17"/>
  <c r="K7" i="17"/>
  <c r="L8" i="17"/>
  <c r="K8" i="17"/>
  <c r="I8" i="17"/>
  <c r="L9" i="17"/>
  <c r="K9" i="17"/>
  <c r="J9" i="17"/>
  <c r="I9" i="17"/>
  <c r="L10" i="17"/>
  <c r="K10" i="17"/>
  <c r="J10" i="17"/>
  <c r="I10" i="17"/>
  <c r="L11" i="17"/>
  <c r="K11" i="17"/>
  <c r="J11" i="17"/>
  <c r="I11" i="17"/>
  <c r="L12" i="17"/>
  <c r="K12" i="17"/>
  <c r="J12" i="17"/>
  <c r="I12" i="17"/>
  <c r="L13" i="17"/>
  <c r="K13" i="17"/>
  <c r="J13" i="17"/>
  <c r="I13" i="17"/>
  <c r="L24" i="17"/>
  <c r="E24" i="17" s="1"/>
  <c r="L14" i="17"/>
  <c r="K14" i="17"/>
  <c r="J14" i="17"/>
  <c r="I14" i="17"/>
  <c r="L15" i="17"/>
  <c r="K15" i="17"/>
  <c r="J15" i="17"/>
  <c r="I15" i="17"/>
  <c r="L16" i="17"/>
  <c r="K16" i="17"/>
  <c r="J16" i="17"/>
  <c r="I16" i="17"/>
  <c r="L26" i="17"/>
  <c r="K26" i="17"/>
  <c r="J26" i="17"/>
  <c r="I26" i="17"/>
  <c r="L27" i="17"/>
  <c r="K27" i="17"/>
  <c r="J27" i="17"/>
  <c r="I27" i="17"/>
  <c r="L28" i="17"/>
  <c r="K28" i="17"/>
  <c r="J28" i="17"/>
  <c r="I28" i="17"/>
  <c r="L29" i="17"/>
  <c r="K29" i="17"/>
  <c r="J29" i="17"/>
  <c r="I29" i="17"/>
  <c r="L30" i="17"/>
  <c r="K30" i="17"/>
  <c r="J30" i="17"/>
  <c r="I30" i="17"/>
  <c r="L31" i="17"/>
  <c r="K31" i="17"/>
  <c r="J31" i="17"/>
  <c r="I31" i="17"/>
  <c r="L32" i="17"/>
  <c r="K32" i="17"/>
  <c r="J32" i="17"/>
  <c r="I32" i="17"/>
  <c r="L33" i="17"/>
  <c r="K33" i="17"/>
  <c r="J33" i="17"/>
  <c r="I33" i="17"/>
  <c r="L34" i="17"/>
  <c r="K34" i="17"/>
  <c r="J34" i="17"/>
  <c r="I34" i="17"/>
  <c r="L35" i="17"/>
  <c r="K35" i="17"/>
  <c r="J35" i="17"/>
  <c r="I35" i="17"/>
  <c r="L36" i="17"/>
  <c r="K36" i="17"/>
  <c r="J36" i="17"/>
  <c r="I36" i="17"/>
  <c r="F7" i="15"/>
  <c r="C7" i="15"/>
  <c r="I51" i="15"/>
  <c r="I57" i="15"/>
  <c r="I23" i="15"/>
  <c r="C23" i="15" s="1"/>
  <c r="I11" i="15"/>
  <c r="I12" i="15"/>
  <c r="I17" i="15"/>
  <c r="I13" i="15"/>
  <c r="I24" i="15"/>
  <c r="I33" i="15"/>
  <c r="I48" i="15"/>
  <c r="I28" i="15"/>
  <c r="I37" i="15"/>
  <c r="I35" i="15"/>
  <c r="I41" i="15"/>
  <c r="I47" i="15"/>
  <c r="I38" i="15"/>
  <c r="I50" i="15"/>
  <c r="I36" i="15"/>
  <c r="I20" i="15"/>
  <c r="I29" i="15"/>
  <c r="I14" i="15"/>
  <c r="I32" i="15"/>
  <c r="I49" i="15"/>
  <c r="I15" i="15"/>
  <c r="I31" i="15"/>
  <c r="I45" i="15"/>
  <c r="I43" i="15"/>
  <c r="I42" i="15"/>
  <c r="I40" i="15"/>
  <c r="I9" i="15"/>
  <c r="I27" i="15"/>
  <c r="I18" i="15"/>
  <c r="I21" i="15"/>
  <c r="I6" i="15"/>
  <c r="I8" i="15"/>
  <c r="I39" i="15"/>
  <c r="I30" i="15"/>
  <c r="I34" i="15"/>
  <c r="I16" i="15"/>
  <c r="I4" i="15"/>
  <c r="I22" i="15"/>
  <c r="I25" i="15"/>
  <c r="I46" i="15"/>
  <c r="I44" i="15"/>
  <c r="I5" i="15"/>
  <c r="I19" i="15"/>
  <c r="H57" i="15"/>
  <c r="H11" i="15"/>
  <c r="H12" i="15"/>
  <c r="H17" i="15"/>
  <c r="H13" i="15"/>
  <c r="H24" i="15"/>
  <c r="H33" i="15"/>
  <c r="H48" i="15"/>
  <c r="H28" i="15"/>
  <c r="H37" i="15"/>
  <c r="H35" i="15"/>
  <c r="H41" i="15"/>
  <c r="H47" i="15"/>
  <c r="H38" i="15"/>
  <c r="H50" i="15"/>
  <c r="H36" i="15"/>
  <c r="H20" i="15"/>
  <c r="H29" i="15"/>
  <c r="H14" i="15"/>
  <c r="H32" i="15"/>
  <c r="H49" i="15"/>
  <c r="H15" i="15"/>
  <c r="H51" i="15"/>
  <c r="H31" i="15"/>
  <c r="H45" i="15"/>
  <c r="H43" i="15"/>
  <c r="H42" i="15"/>
  <c r="H40" i="15"/>
  <c r="H9" i="15"/>
  <c r="H27" i="15"/>
  <c r="H18" i="15"/>
  <c r="H21" i="15"/>
  <c r="H6" i="15"/>
  <c r="H8" i="15"/>
  <c r="H39" i="15"/>
  <c r="H30" i="15"/>
  <c r="H34" i="15"/>
  <c r="H16" i="15"/>
  <c r="H4" i="15"/>
  <c r="H22" i="15"/>
  <c r="H25" i="15"/>
  <c r="H46" i="15"/>
  <c r="H44" i="15"/>
  <c r="H26" i="15"/>
  <c r="H5" i="15"/>
  <c r="H19" i="15"/>
  <c r="G57" i="15"/>
  <c r="G11" i="15"/>
  <c r="G17" i="15"/>
  <c r="G13" i="15"/>
  <c r="G24" i="15"/>
  <c r="G33" i="15"/>
  <c r="G48" i="15"/>
  <c r="G28" i="15"/>
  <c r="G37" i="15"/>
  <c r="G35" i="15"/>
  <c r="G41" i="15"/>
  <c r="G47" i="15"/>
  <c r="G38" i="15"/>
  <c r="G50" i="15"/>
  <c r="G36" i="15"/>
  <c r="G20" i="15"/>
  <c r="G29" i="15"/>
  <c r="G14" i="15"/>
  <c r="G32" i="15"/>
  <c r="G49" i="15"/>
  <c r="G15" i="15"/>
  <c r="G51" i="15"/>
  <c r="G31" i="15"/>
  <c r="G45" i="15"/>
  <c r="G43" i="15"/>
  <c r="G42" i="15"/>
  <c r="G40" i="15"/>
  <c r="G9" i="15"/>
  <c r="G27" i="15"/>
  <c r="G18" i="15"/>
  <c r="G21" i="15"/>
  <c r="G6" i="15"/>
  <c r="G8" i="15"/>
  <c r="G39" i="15"/>
  <c r="G30" i="15"/>
  <c r="G34" i="15"/>
  <c r="G16" i="15"/>
  <c r="G22" i="15"/>
  <c r="G25" i="15"/>
  <c r="G46" i="15"/>
  <c r="G44" i="15"/>
  <c r="G26" i="15"/>
  <c r="G5" i="15"/>
  <c r="G19" i="15"/>
  <c r="F52" i="15"/>
  <c r="C52" i="15" s="1"/>
  <c r="F26" i="15"/>
  <c r="F53" i="15"/>
  <c r="C53" i="15" s="1"/>
  <c r="F10" i="15"/>
  <c r="C10" i="15" s="1"/>
  <c r="F54" i="15"/>
  <c r="C54" i="15" s="1"/>
  <c r="F57" i="15"/>
  <c r="F50" i="15"/>
  <c r="F48" i="15"/>
  <c r="F49" i="15"/>
  <c r="F37" i="15"/>
  <c r="F43" i="15"/>
  <c r="F44" i="15"/>
  <c r="F42" i="15"/>
  <c r="F46" i="15"/>
  <c r="F41" i="15"/>
  <c r="F45" i="15"/>
  <c r="F39" i="15"/>
  <c r="F35" i="15"/>
  <c r="F38" i="15"/>
  <c r="F32" i="15"/>
  <c r="F47" i="15"/>
  <c r="F33" i="15"/>
  <c r="F27" i="15"/>
  <c r="F30" i="15"/>
  <c r="F34" i="15"/>
  <c r="F24" i="15"/>
  <c r="F29" i="15"/>
  <c r="F28" i="15"/>
  <c r="F36" i="15"/>
  <c r="F40" i="15"/>
  <c r="F21" i="15"/>
  <c r="F22" i="15"/>
  <c r="F18" i="15"/>
  <c r="F25" i="15"/>
  <c r="F13" i="15"/>
  <c r="F11" i="15"/>
  <c r="F31" i="15"/>
  <c r="F19" i="15"/>
  <c r="F17" i="15"/>
  <c r="F14" i="15"/>
  <c r="F9" i="15"/>
  <c r="F20" i="15"/>
  <c r="F15" i="15"/>
  <c r="F8" i="15"/>
  <c r="F16" i="15"/>
  <c r="F12" i="15"/>
  <c r="F4" i="15"/>
  <c r="F6" i="15"/>
  <c r="F51" i="15"/>
  <c r="B49" i="13"/>
  <c r="B53" i="6"/>
  <c r="B47" i="9"/>
  <c r="E20" i="17" l="1"/>
  <c r="E21" i="17"/>
  <c r="E17" i="17"/>
  <c r="E8" i="17"/>
  <c r="E11" i="17"/>
  <c r="E7" i="17"/>
  <c r="E15" i="17"/>
  <c r="E12" i="17"/>
  <c r="E28" i="17"/>
  <c r="E34" i="17"/>
  <c r="E30" i="17"/>
  <c r="E32" i="17"/>
  <c r="E35" i="17"/>
  <c r="E33" i="17"/>
  <c r="E27" i="17"/>
  <c r="E14" i="17"/>
  <c r="E16" i="17"/>
  <c r="E9" i="17"/>
  <c r="E26" i="17"/>
  <c r="E10" i="17"/>
  <c r="E36" i="17"/>
  <c r="E31" i="17"/>
  <c r="E13" i="17"/>
  <c r="E6" i="17"/>
  <c r="E29" i="17"/>
  <c r="C12" i="15"/>
  <c r="C28" i="15"/>
  <c r="C13" i="15"/>
  <c r="C38" i="15"/>
  <c r="C44" i="15"/>
  <c r="C24" i="15"/>
  <c r="C32" i="15"/>
  <c r="C15" i="15"/>
  <c r="C11" i="15"/>
  <c r="C8" i="15"/>
  <c r="C43" i="15"/>
  <c r="C37" i="15"/>
  <c r="C26" i="15"/>
  <c r="C49" i="15"/>
  <c r="C35" i="15"/>
  <c r="C9" i="15"/>
  <c r="C39" i="15"/>
  <c r="C29" i="15"/>
  <c r="C4" i="15"/>
  <c r="C5" i="15"/>
  <c r="C20" i="15"/>
  <c r="C18" i="15"/>
  <c r="C16" i="15"/>
  <c r="C31" i="15"/>
  <c r="C36" i="15"/>
  <c r="C47" i="15"/>
  <c r="C42" i="15"/>
  <c r="C25" i="15"/>
  <c r="C14" i="15"/>
  <c r="C22" i="15"/>
  <c r="C30" i="15"/>
  <c r="C45" i="15"/>
  <c r="C48" i="15"/>
  <c r="C34" i="15"/>
  <c r="C6" i="15"/>
  <c r="C17" i="15"/>
  <c r="C21" i="15"/>
  <c r="C27" i="15"/>
  <c r="C41" i="15"/>
  <c r="C50" i="15"/>
  <c r="C19" i="15"/>
  <c r="C40" i="15"/>
  <c r="C33" i="15"/>
  <c r="C46" i="15"/>
  <c r="C51" i="15"/>
  <c r="G56" i="15"/>
  <c r="G58" i="15" s="1"/>
  <c r="H56" i="15"/>
  <c r="H58" i="15" s="1"/>
  <c r="I56" i="15"/>
  <c r="I58" i="15" s="1"/>
  <c r="F56" i="15"/>
  <c r="F58" i="15" s="1"/>
  <c r="C56" i="15" l="1"/>
</calcChain>
</file>

<file path=xl/sharedStrings.xml><?xml version="1.0" encoding="utf-8"?>
<sst xmlns="http://schemas.openxmlformats.org/spreadsheetml/2006/main" count="514" uniqueCount="162">
  <si>
    <t>Councillor</t>
  </si>
  <si>
    <t>Islam, Sirajul</t>
  </si>
  <si>
    <t>Ronald, Candida</t>
  </si>
  <si>
    <t>Hassell, Danny</t>
  </si>
  <si>
    <t>Chowdhury, Kahar</t>
  </si>
  <si>
    <t>McQuillan, Eve</t>
  </si>
  <si>
    <t>Brady, Kevin</t>
  </si>
  <si>
    <t>Das, Dipa</t>
  </si>
  <si>
    <t>Whitehead, Val</t>
  </si>
  <si>
    <t>Islam, Asma</t>
  </si>
  <si>
    <t xml:space="preserve">Miah , Ayas </t>
  </si>
  <si>
    <t>Begum, Asma</t>
  </si>
  <si>
    <t>Uz-Zaman, Motin</t>
  </si>
  <si>
    <t>King, James</t>
  </si>
  <si>
    <t>Akhtar, Sabina</t>
  </si>
  <si>
    <t>Ullah, Abdal</t>
  </si>
  <si>
    <t>Tomlinson, Dan</t>
  </si>
  <si>
    <t>Ameen, Shah Suhel</t>
  </si>
  <si>
    <t>Bustin, Mufeedah</t>
  </si>
  <si>
    <t>Golds, Peter</t>
  </si>
  <si>
    <t>Amin, Ruhul</t>
  </si>
  <si>
    <t>Wood, Andrew</t>
  </si>
  <si>
    <t>Perry, Kyrsten Danielle</t>
  </si>
  <si>
    <t>Obaze, Victoria</t>
  </si>
  <si>
    <t>White, Bex</t>
  </si>
  <si>
    <t>Rahman, Zenith</t>
  </si>
  <si>
    <t>Chowdhury, Shad Uddin</t>
  </si>
  <si>
    <t>Alam, Sufia</t>
  </si>
  <si>
    <t>Francis, Marc</t>
  </si>
  <si>
    <t>Khan, Tarik Ahmed</t>
  </si>
  <si>
    <t>Blake, Rachel</t>
  </si>
  <si>
    <t>Miah, Puru</t>
  </si>
  <si>
    <t>Salva-Macallan, Gabriela</t>
  </si>
  <si>
    <t>Pappu, Mohammed Iqbal</t>
  </si>
  <si>
    <t>Qureshi, Leema Omar</t>
  </si>
  <si>
    <t>Ahmed, Faroque Mahfuz</t>
  </si>
  <si>
    <t>Uddin, Helal</t>
  </si>
  <si>
    <t>Hossain, Mohammed Ahbab</t>
  </si>
  <si>
    <t>Ahmed, Rajib</t>
  </si>
  <si>
    <t>Haque, Ehtasham</t>
  </si>
  <si>
    <t>Miah, Harun</t>
  </si>
  <si>
    <t>Pierce, John</t>
  </si>
  <si>
    <t>Khan, Rabina</t>
  </si>
  <si>
    <t>Jones, Denise</t>
  </si>
  <si>
    <t>Harun, Muhammad H M</t>
  </si>
  <si>
    <t>Total</t>
  </si>
  <si>
    <t>Grand Total</t>
  </si>
  <si>
    <t>Ahmed, Khales Uddin</t>
  </si>
  <si>
    <t>Cregan, Andrew</t>
  </si>
  <si>
    <t>Edgar, David</t>
  </si>
  <si>
    <t>Ali, Amina</t>
  </si>
  <si>
    <t>Mukit, Abdul</t>
  </si>
  <si>
    <t>Mustaquim, Muhammad</t>
  </si>
  <si>
    <t>Representative</t>
  </si>
  <si>
    <t>Ahmed, Kabir</t>
  </si>
  <si>
    <t>2018/2019</t>
  </si>
  <si>
    <t>-</t>
  </si>
  <si>
    <t>2019/2020</t>
  </si>
  <si>
    <t>2020/2021</t>
  </si>
  <si>
    <t>Duplicate</t>
  </si>
  <si>
    <t>Elected August 2021</t>
  </si>
  <si>
    <t>Rank</t>
  </si>
  <si>
    <t>Standing again?</t>
  </si>
  <si>
    <t>Yes</t>
  </si>
  <si>
    <t>No</t>
  </si>
  <si>
    <t>Pre-2018</t>
  </si>
  <si>
    <t>Jailed for fraud</t>
  </si>
  <si>
    <t>Passed away</t>
  </si>
  <si>
    <t>Resigned</t>
  </si>
  <si>
    <t>Notes</t>
  </si>
  <si>
    <t>Members Enquiries by Councillor - May 2018 to February 2022</t>
  </si>
  <si>
    <t>2021/Feb 2022</t>
  </si>
  <si>
    <t>Elected Jan 2019</t>
  </si>
  <si>
    <t xml:space="preserve">Top 12 standing again </t>
  </si>
  <si>
    <t>Check total</t>
  </si>
  <si>
    <t>Shadwell</t>
  </si>
  <si>
    <t xml:space="preserve">Canary Wharf </t>
  </si>
  <si>
    <t>Conservative</t>
  </si>
  <si>
    <t xml:space="preserve">Labour </t>
  </si>
  <si>
    <t>Lib-Dem</t>
  </si>
  <si>
    <t>Bow East</t>
  </si>
  <si>
    <t>Bow West</t>
  </si>
  <si>
    <t>Bethnal Green</t>
  </si>
  <si>
    <t>Aspire</t>
  </si>
  <si>
    <t>Weavers</t>
  </si>
  <si>
    <t>St Dunstans</t>
  </si>
  <si>
    <t>Spitalfields &amp; Banglatown</t>
  </si>
  <si>
    <t>Island Gardens</t>
  </si>
  <si>
    <t>St Peters</t>
  </si>
  <si>
    <t>Whitechapel</t>
  </si>
  <si>
    <t>St Katherines &amp; Wapping</t>
  </si>
  <si>
    <t>Poplar</t>
  </si>
  <si>
    <t>Blackwall &amp; Cubitt Town</t>
  </si>
  <si>
    <t>Stepney Green</t>
  </si>
  <si>
    <t>Mile End</t>
  </si>
  <si>
    <t>Current ward</t>
  </si>
  <si>
    <t>Party</t>
  </si>
  <si>
    <t>Total ME</t>
  </si>
  <si>
    <t>Maternity leave 2021</t>
  </si>
  <si>
    <t>Independent</t>
  </si>
  <si>
    <t>Councillor Andrew Wood</t>
  </si>
  <si>
    <t>Councillor Peter Golds</t>
  </si>
  <si>
    <t>Mayor John Biggs</t>
  </si>
  <si>
    <t>Councillor Gabriela Salva Macallan</t>
  </si>
  <si>
    <t>Councillor Sabina Akhtar</t>
  </si>
  <si>
    <t>Councillor Candida Ronald</t>
  </si>
  <si>
    <t>Councillor Rachel Blake</t>
  </si>
  <si>
    <t>Councillor Marc Francis</t>
  </si>
  <si>
    <t>Councillor Eve McQuillan</t>
  </si>
  <si>
    <t>Councillor Sirajul Islam</t>
  </si>
  <si>
    <t>Councillor Kahar Chowdhury</t>
  </si>
  <si>
    <t>Councillor Leema Qureshi</t>
  </si>
  <si>
    <t>Councillor Asma Begum</t>
  </si>
  <si>
    <t>Councillor Denise Jones</t>
  </si>
  <si>
    <t>Councillor Shad Chowdhury</t>
  </si>
  <si>
    <t>Councillor Tarik Khan</t>
  </si>
  <si>
    <t>Councillor Danny Hassell</t>
  </si>
  <si>
    <t>Councillor Mohammed Pappu</t>
  </si>
  <si>
    <t>Councillor Kevin Brady</t>
  </si>
  <si>
    <t>Councillor Motin Uz-Zaman</t>
  </si>
  <si>
    <t>Councillor Abdul Mukit MBE</t>
  </si>
  <si>
    <t>Councillor Val Whitehead</t>
  </si>
  <si>
    <t>Councillor Dipa Das</t>
  </si>
  <si>
    <t>Councillor Bex White</t>
  </si>
  <si>
    <t>Councillor Faroque Ahmed</t>
  </si>
  <si>
    <t>Councillor David Edgar</t>
  </si>
  <si>
    <t>Councillor Mohammed Ahbab Hossain</t>
  </si>
  <si>
    <t>Councillor Dan Tomlinson</t>
  </si>
  <si>
    <t>Councillor Kyrsten Perry</t>
  </si>
  <si>
    <t>Councillor Zenith Rahman</t>
  </si>
  <si>
    <t>Councillor Sufia Alam</t>
  </si>
  <si>
    <t>Councillor Amina Ali</t>
  </si>
  <si>
    <t>Councillor Mufeedah Bustin</t>
  </si>
  <si>
    <t>Councillor Ehtasham Haque</t>
  </si>
  <si>
    <t>Councillor James King</t>
  </si>
  <si>
    <t>Councillor Helal Uddin</t>
  </si>
  <si>
    <t>Councillor Asma Islam</t>
  </si>
  <si>
    <t>Councillor Shah Ameen</t>
  </si>
  <si>
    <t>Councillor Rajib Ahmed</t>
  </si>
  <si>
    <t>Councillor Victoria Obaze</t>
  </si>
  <si>
    <t>Councillor John Pierce</t>
  </si>
  <si>
    <t>Councillor Abdal Ullah</t>
  </si>
  <si>
    <t>Councillor Rabina Khan</t>
  </si>
  <si>
    <t>Councillor Ayas Miah</t>
  </si>
  <si>
    <t>Councillor Puru Miah</t>
  </si>
  <si>
    <t>Councillor Harun Miah</t>
  </si>
  <si>
    <t>Councillor Kabir Ahmed</t>
  </si>
  <si>
    <t xml:space="preserve">Expected </t>
  </si>
  <si>
    <t>Present</t>
  </si>
  <si>
    <t>In attendance</t>
  </si>
  <si>
    <t>10/05/2018 - 20/03/2022</t>
  </si>
  <si>
    <t>Attendance summary</t>
  </si>
  <si>
    <t>islam, Sirajul</t>
  </si>
  <si>
    <t>Francis, Mark</t>
  </si>
  <si>
    <t>Miah, Ayas</t>
  </si>
  <si>
    <t>Ullah, Abdul</t>
  </si>
  <si>
    <t>Labour</t>
  </si>
  <si>
    <t>Lansbury</t>
  </si>
  <si>
    <t>Bottom 12 standing again - lowest number at the top</t>
  </si>
  <si>
    <t>Members Enquiries (ME) by Councillor - May 2018 to February 2022 - these are questions that Councillors ask of the Council or housing associations on behalf of residents or in their scrutiny capacity</t>
  </si>
  <si>
    <t>Standing again - middle</t>
  </si>
  <si>
    <t>Rank (out of 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</si>
</sst>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555555"/>
      <name val="Arial"/>
      <family val="2"/>
    </font>
    <font>
      <u/>
      <sz val="10"/>
      <color theme="10"/>
      <name val="Arial"/>
      <family val="2"/>
    </font>
    <font>
      <b/>
      <sz val="36"/>
      <color rgb="FF2DA343"/>
      <name val="Arial"/>
      <family val="2"/>
    </font>
    <font>
      <b/>
      <sz val="12"/>
      <color rgb="FF555555"/>
      <name val="Arial"/>
      <family val="2"/>
    </font>
    <font>
      <b/>
      <sz val="36"/>
      <color theme="1"/>
      <name val="Arial"/>
      <family val="2"/>
    </font>
    <font>
      <b/>
      <sz val="10"/>
      <color theme="1"/>
      <name val="Arial"/>
      <family val="2"/>
    </font>
    <font>
      <b/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2" xfId="0" applyBorder="1"/>
    <xf numFmtId="0" fontId="0" fillId="0" borderId="3" xfId="0" applyNumberFormat="1" applyBorder="1"/>
    <xf numFmtId="0" fontId="0" fillId="0" borderId="4" xfId="0" applyBorder="1"/>
    <xf numFmtId="0" fontId="0" fillId="0" borderId="5" xfId="0" applyNumberFormat="1" applyBorder="1"/>
    <xf numFmtId="0" fontId="0" fillId="2" borderId="1" xfId="0" applyFill="1" applyBorder="1"/>
    <xf numFmtId="0" fontId="0" fillId="0" borderId="1" xfId="0" applyBorder="1"/>
    <xf numFmtId="0" fontId="0" fillId="0" borderId="1" xfId="0" applyNumberFormat="1" applyBorder="1"/>
    <xf numFmtId="0" fontId="0" fillId="2" borderId="1" xfId="0" applyNumberFormat="1" applyFill="1" applyBorder="1"/>
    <xf numFmtId="0" fontId="0" fillId="3" borderId="1" xfId="0" applyFill="1" applyBorder="1" applyAlignment="1"/>
    <xf numFmtId="0" fontId="1" fillId="2" borderId="1" xfId="0" applyFont="1" applyFill="1" applyBorder="1"/>
    <xf numFmtId="0" fontId="0" fillId="3" borderId="1" xfId="0" applyNumberFormat="1" applyFill="1" applyBorder="1"/>
    <xf numFmtId="0" fontId="0" fillId="3" borderId="1" xfId="0" applyFill="1" applyBorder="1"/>
    <xf numFmtId="0" fontId="2" fillId="0" borderId="0" xfId="0" applyFont="1"/>
    <xf numFmtId="0" fontId="2" fillId="0" borderId="0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4" fillId="0" borderId="6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6" fillId="0" borderId="0" xfId="0" applyFont="1"/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right" wrapText="1"/>
    </xf>
    <xf numFmtId="3" fontId="0" fillId="0" borderId="0" xfId="0" applyNumberFormat="1" applyAlignment="1">
      <alignment horizontal="center"/>
    </xf>
    <xf numFmtId="0" fontId="0" fillId="0" borderId="7" xfId="0" applyBorder="1"/>
    <xf numFmtId="3" fontId="4" fillId="0" borderId="7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7" xfId="0" applyFont="1" applyBorder="1" applyAlignment="1">
      <alignment horizontal="center"/>
    </xf>
    <xf numFmtId="3" fontId="0" fillId="0" borderId="7" xfId="0" applyNumberFormat="1" applyBorder="1" applyAlignment="1">
      <alignment horizontal="right"/>
    </xf>
    <xf numFmtId="0" fontId="0" fillId="0" borderId="8" xfId="0" applyBorder="1"/>
    <xf numFmtId="3" fontId="4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8" xfId="0" applyFon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7" fillId="0" borderId="9" xfId="0" applyFont="1" applyBorder="1" applyAlignment="1">
      <alignment horizontal="right"/>
    </xf>
    <xf numFmtId="0" fontId="7" fillId="0" borderId="6" xfId="0" applyFont="1" applyBorder="1" applyAlignment="1">
      <alignment horizontal="right" wrapText="1"/>
    </xf>
    <xf numFmtId="0" fontId="9" fillId="0" borderId="0" xfId="0" applyFont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8" fillId="0" borderId="8" xfId="0" applyFont="1" applyBorder="1"/>
    <xf numFmtId="3" fontId="7" fillId="0" borderId="8" xfId="0" applyNumberFormat="1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3" fontId="8" fillId="0" borderId="11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0" fontId="9" fillId="0" borderId="8" xfId="0" applyFont="1" applyBorder="1"/>
    <xf numFmtId="3" fontId="4" fillId="0" borderId="13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4" xfId="0" applyNumberFormat="1" applyBorder="1" applyAlignment="1">
      <alignment horizontal="center"/>
    </xf>
    <xf numFmtId="0" fontId="0" fillId="0" borderId="15" xfId="0" applyBorder="1"/>
    <xf numFmtId="3" fontId="1" fillId="0" borderId="0" xfId="0" applyNumberFormat="1" applyFont="1" applyAlignment="1">
      <alignment horizontal="center"/>
    </xf>
    <xf numFmtId="0" fontId="10" fillId="0" borderId="6" xfId="0" applyFont="1" applyBorder="1"/>
    <xf numFmtId="0" fontId="11" fillId="0" borderId="0" xfId="0" applyFont="1"/>
    <xf numFmtId="0" fontId="13" fillId="0" borderId="0" xfId="0" applyFont="1"/>
    <xf numFmtId="0" fontId="7" fillId="0" borderId="6" xfId="0" applyFont="1" applyFill="1" applyBorder="1"/>
    <xf numFmtId="0" fontId="14" fillId="0" borderId="0" xfId="0" applyFont="1"/>
    <xf numFmtId="0" fontId="7" fillId="0" borderId="6" xfId="0" applyFont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3" fillId="0" borderId="0" xfId="1" applyFont="1"/>
    <xf numFmtId="0" fontId="3" fillId="0" borderId="0" xfId="0" applyFont="1"/>
    <xf numFmtId="0" fontId="15" fillId="0" borderId="0" xfId="0" applyFont="1"/>
    <xf numFmtId="0" fontId="16" fillId="0" borderId="0" xfId="0" applyFont="1"/>
    <xf numFmtId="0" fontId="8" fillId="0" borderId="16" xfId="0" applyFont="1" applyBorder="1"/>
    <xf numFmtId="3" fontId="7" fillId="0" borderId="16" xfId="0" applyNumberFormat="1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3" fontId="8" fillId="0" borderId="17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7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democracy.towerhamlets.gov.uk/mgAttendance.aspx?UID=2866&amp;DR=10%2f05%2f2018%20-%2020%2f03%2f2022" TargetMode="External"/><Relationship Id="rId18" Type="http://schemas.openxmlformats.org/officeDocument/2006/relationships/hyperlink" Target="https://democracy.towerhamlets.gov.uk/mgAttendance.aspx?UID=4127&amp;DR=10%2f05%2f2018%20-%2020%2f03%2f2022" TargetMode="External"/><Relationship Id="rId26" Type="http://schemas.openxmlformats.org/officeDocument/2006/relationships/hyperlink" Target="https://democracy.towerhamlets.gov.uk/mgAttendance.aspx?UID=1367&amp;DR=10%2f05%2f2018%20-%2020%2f03%2f2022" TargetMode="External"/><Relationship Id="rId39" Type="http://schemas.openxmlformats.org/officeDocument/2006/relationships/hyperlink" Target="https://democracy.towerhamlets.gov.uk/mgAttendance.aspx?UID=345&amp;DR=10%2f05%2f2018%20-%2020%2f03%2f2022" TargetMode="External"/><Relationship Id="rId21" Type="http://schemas.openxmlformats.org/officeDocument/2006/relationships/hyperlink" Target="https://democracy.towerhamlets.gov.uk/mgAttendance.aspx?UID=1377&amp;DR=10%2f05%2f2018%20-%2020%2f03%2f2022" TargetMode="External"/><Relationship Id="rId34" Type="http://schemas.openxmlformats.org/officeDocument/2006/relationships/hyperlink" Target="https://democracy.towerhamlets.gov.uk/mgAttendance.aspx?UID=4122&amp;DR=10%2f05%2f2018%20-%2020%2f03%2f2022" TargetMode="External"/><Relationship Id="rId42" Type="http://schemas.openxmlformats.org/officeDocument/2006/relationships/hyperlink" Target="https://democracy.towerhamlets.gov.uk/mgAttendance.aspx?UID=600&amp;DR=10%2f05%2f2018%20-%2020%2f03%2f2022" TargetMode="External"/><Relationship Id="rId47" Type="http://schemas.openxmlformats.org/officeDocument/2006/relationships/hyperlink" Target="https://democracy.towerhamlets.gov.uk/mgAttendance.aspx?UID=1375&amp;DR=10%2f05%2f2018%20-%2020%2f03%2f2022" TargetMode="External"/><Relationship Id="rId7" Type="http://schemas.openxmlformats.org/officeDocument/2006/relationships/hyperlink" Target="https://democracy.towerhamlets.gov.uk/mgAttendance.aspx?UID=2854&amp;DR=10%2f05%2f2018%20-%2020%2f03%2f2022" TargetMode="External"/><Relationship Id="rId2" Type="http://schemas.openxmlformats.org/officeDocument/2006/relationships/hyperlink" Target="https://democracy.towerhamlets.gov.uk/mgAttendance.aspx?UID=604&amp;DR=10%2f05%2f2018%20-%2020%2f03%2f2022" TargetMode="External"/><Relationship Id="rId16" Type="http://schemas.openxmlformats.org/officeDocument/2006/relationships/hyperlink" Target="https://democracy.towerhamlets.gov.uk/mgAttendance.aspx?UID=2937&amp;DR=10%2f05%2f2018%20-%2020%2f03%2f2022" TargetMode="External"/><Relationship Id="rId29" Type="http://schemas.openxmlformats.org/officeDocument/2006/relationships/hyperlink" Target="https://democracy.towerhamlets.gov.uk/mgAttendance.aspx?UID=4169&amp;DR=10%2f05%2f2018%20-%2020%2f03%2f2022" TargetMode="External"/><Relationship Id="rId1" Type="http://schemas.openxmlformats.org/officeDocument/2006/relationships/hyperlink" Target="https://democracy.towerhamlets.gov.uk/mgAttendance.aspx?UID=2892&amp;DR=10%2f05%2f2018%20-%2020%2f03%2f2022" TargetMode="External"/><Relationship Id="rId6" Type="http://schemas.openxmlformats.org/officeDocument/2006/relationships/hyperlink" Target="https://democracy.towerhamlets.gov.uk/mgAttendance.aspx?UID=2851&amp;DR=10%2f05%2f2018%20-%2020%2f03%2f2022" TargetMode="External"/><Relationship Id="rId11" Type="http://schemas.openxmlformats.org/officeDocument/2006/relationships/hyperlink" Target="https://democracy.towerhamlets.gov.uk/mgAttendance.aspx?UID=2923&amp;DR=10%2f05%2f2018%20-%2020%2f03%2f2022" TargetMode="External"/><Relationship Id="rId24" Type="http://schemas.openxmlformats.org/officeDocument/2006/relationships/hyperlink" Target="https://democracy.towerhamlets.gov.uk/mgAttendance.aspx?UID=4192&amp;DR=10%2f05%2f2018%20-%2020%2f03%2f2022" TargetMode="External"/><Relationship Id="rId32" Type="http://schemas.openxmlformats.org/officeDocument/2006/relationships/hyperlink" Target="https://democracy.towerhamlets.gov.uk/mgAttendance.aspx?UID=2475&amp;DR=10%2f05%2f2018%20-%2020%2f03%2f2022" TargetMode="External"/><Relationship Id="rId37" Type="http://schemas.openxmlformats.org/officeDocument/2006/relationships/hyperlink" Target="https://democracy.towerhamlets.gov.uk/mgAttendance.aspx?UID=4202&amp;DR=10%2f05%2f2018%20-%2020%2f03%2f2022" TargetMode="External"/><Relationship Id="rId40" Type="http://schemas.openxmlformats.org/officeDocument/2006/relationships/hyperlink" Target="https://democracy.towerhamlets.gov.uk/mgAttendance.aspx?UID=2972&amp;DR=10%2f05%2f2018%20-%2020%2f03%2f2022" TargetMode="External"/><Relationship Id="rId45" Type="http://schemas.openxmlformats.org/officeDocument/2006/relationships/hyperlink" Target="https://democracy.towerhamlets.gov.uk/mgAttendance.aspx?UID=4204&amp;DR=10%2f05%2f2018%20-%2020%2f03%2f2022" TargetMode="External"/><Relationship Id="rId5" Type="http://schemas.openxmlformats.org/officeDocument/2006/relationships/hyperlink" Target="https://democracy.towerhamlets.gov.uk/mgAttendance.aspx?UID=2967&amp;DR=10%2f05%2f2018%20-%2020%2f03%2f2022" TargetMode="External"/><Relationship Id="rId15" Type="http://schemas.openxmlformats.org/officeDocument/2006/relationships/hyperlink" Target="https://democracy.towerhamlets.gov.uk/mgAttendance.aspx?UID=4222&amp;DR=10%2f05%2f2018%20-%2020%2f03%2f2022" TargetMode="External"/><Relationship Id="rId23" Type="http://schemas.openxmlformats.org/officeDocument/2006/relationships/hyperlink" Target="https://democracy.towerhamlets.gov.uk/mgAttendance.aspx?UID=4230&amp;DR=10%2f05%2f2018%20-%2020%2f03%2f2022" TargetMode="External"/><Relationship Id="rId28" Type="http://schemas.openxmlformats.org/officeDocument/2006/relationships/hyperlink" Target="https://democracy.towerhamlets.gov.uk/mgAttendance.aspx?UID=4154&amp;DR=10%2f05%2f2018%20-%2020%2f03%2f2022" TargetMode="External"/><Relationship Id="rId36" Type="http://schemas.openxmlformats.org/officeDocument/2006/relationships/hyperlink" Target="https://democracy.towerhamlets.gov.uk/mgAttendance.aspx?UID=1365&amp;DR=10%2f05%2f2018%20-%2020%2f03%2f2022" TargetMode="External"/><Relationship Id="rId10" Type="http://schemas.openxmlformats.org/officeDocument/2006/relationships/hyperlink" Target="https://democracy.towerhamlets.gov.uk/mgAttendance.aspx?UID=341&amp;DR=10%2f05%2f2018%20-%2020%2f03%2f2022" TargetMode="External"/><Relationship Id="rId19" Type="http://schemas.openxmlformats.org/officeDocument/2006/relationships/hyperlink" Target="https://democracy.towerhamlets.gov.uk/mgAttendance.aspx?UID=4245&amp;DR=10%2f05%2f2018%20-%2020%2f03%2f2022" TargetMode="External"/><Relationship Id="rId31" Type="http://schemas.openxmlformats.org/officeDocument/2006/relationships/hyperlink" Target="https://democracy.towerhamlets.gov.uk/mgAttendance.aspx?UID=4210&amp;DR=10%2f05%2f2018%20-%2020%2f03%2f2022" TargetMode="External"/><Relationship Id="rId44" Type="http://schemas.openxmlformats.org/officeDocument/2006/relationships/hyperlink" Target="https://democracy.towerhamlets.gov.uk/mgAttendance.aspx?UID=2948&amp;DR=10%2f05%2f2018%20-%2020%2f03%2f2022" TargetMode="External"/><Relationship Id="rId4" Type="http://schemas.openxmlformats.org/officeDocument/2006/relationships/hyperlink" Target="https://democracy.towerhamlets.gov.uk/mgAttendance.aspx?UID=4252&amp;DR=10%2f05%2f2018%20-%2020%2f03%2f2022" TargetMode="External"/><Relationship Id="rId9" Type="http://schemas.openxmlformats.org/officeDocument/2006/relationships/hyperlink" Target="https://democracy.towerhamlets.gov.uk/mgAttendance.aspx?UID=4114&amp;DR=10%2f05%2f2018%20-%2020%2f03%2f2022" TargetMode="External"/><Relationship Id="rId14" Type="http://schemas.openxmlformats.org/officeDocument/2006/relationships/hyperlink" Target="https://democracy.towerhamlets.gov.uk/mgAttendance.aspx?UID=330&amp;DR=10%2f05%2f2018%20-%2020%2f03%2f2022" TargetMode="External"/><Relationship Id="rId22" Type="http://schemas.openxmlformats.org/officeDocument/2006/relationships/hyperlink" Target="https://democracy.towerhamlets.gov.uk/mgAttendance.aspx?UID=4147&amp;DR=10%2f05%2f2018%20-%2020%2f03%2f2022" TargetMode="External"/><Relationship Id="rId27" Type="http://schemas.openxmlformats.org/officeDocument/2006/relationships/hyperlink" Target="https://democracy.towerhamlets.gov.uk/mgAttendance.aspx?UID=4117&amp;DR=10%2f05%2f2018%20-%2020%2f03%2f2022" TargetMode="External"/><Relationship Id="rId30" Type="http://schemas.openxmlformats.org/officeDocument/2006/relationships/hyperlink" Target="https://democracy.towerhamlets.gov.uk/mgAttendance.aspx?UID=1359&amp;DR=10%2f05%2f2018%20-%2020%2f03%2f2022" TargetMode="External"/><Relationship Id="rId35" Type="http://schemas.openxmlformats.org/officeDocument/2006/relationships/hyperlink" Target="https://democracy.towerhamlets.gov.uk/mgAttendance.aspx?UID=4196&amp;DR=10%2f05%2f2018%20-%2020%2f03%2f2022" TargetMode="External"/><Relationship Id="rId43" Type="http://schemas.openxmlformats.org/officeDocument/2006/relationships/hyperlink" Target="https://democracy.towerhamlets.gov.uk/mgAttendance.aspx?UID=1372&amp;DR=10%2f05%2f2018%20-%2020%2f03%2f2022" TargetMode="External"/><Relationship Id="rId8" Type="http://schemas.openxmlformats.org/officeDocument/2006/relationships/hyperlink" Target="https://democracy.towerhamlets.gov.uk/mgAttendance.aspx?UID=595&amp;DR=10%2f05%2f2018%20-%2020%2f03%2f2022" TargetMode="External"/><Relationship Id="rId3" Type="http://schemas.openxmlformats.org/officeDocument/2006/relationships/hyperlink" Target="https://democracy.towerhamlets.gov.uk/mgAttendance.aspx?UID=1794&amp;DR=10%2f05%2f2018%20-%2020%2f03%2f2022" TargetMode="External"/><Relationship Id="rId12" Type="http://schemas.openxmlformats.org/officeDocument/2006/relationships/hyperlink" Target="https://democracy.towerhamlets.gov.uk/mgAttendance.aspx?UID=4224&amp;DR=10%2f05%2f2018%20-%2020%2f03%2f2022" TargetMode="External"/><Relationship Id="rId17" Type="http://schemas.openxmlformats.org/officeDocument/2006/relationships/hyperlink" Target="https://democracy.towerhamlets.gov.uk/mgAttendance.aspx?UID=2883&amp;DR=10%2f05%2f2018%20-%2020%2f03%2f2022" TargetMode="External"/><Relationship Id="rId25" Type="http://schemas.openxmlformats.org/officeDocument/2006/relationships/hyperlink" Target="https://democracy.towerhamlets.gov.uk/mgAttendance.aspx?UID=4268&amp;DR=10%2f05%2f2018%20-%2020%2f03%2f2022" TargetMode="External"/><Relationship Id="rId33" Type="http://schemas.openxmlformats.org/officeDocument/2006/relationships/hyperlink" Target="https://democracy.towerhamlets.gov.uk/mgAttendance.aspx?UID=4175&amp;DR=10%2f05%2f2018%20-%2020%2f03%2f2022" TargetMode="External"/><Relationship Id="rId38" Type="http://schemas.openxmlformats.org/officeDocument/2006/relationships/hyperlink" Target="https://democracy.towerhamlets.gov.uk/mgAttendance.aspx?UID=4270&amp;DR=10%2f05%2f2018%20-%2020%2f03%2f2022" TargetMode="External"/><Relationship Id="rId46" Type="http://schemas.openxmlformats.org/officeDocument/2006/relationships/hyperlink" Target="https://democracy.towerhamlets.gov.uk/mgAttendance.aspx?UID=867&amp;DR=10%2f05%2f2018%20-%2020%2f03%2f2022" TargetMode="External"/><Relationship Id="rId20" Type="http://schemas.openxmlformats.org/officeDocument/2006/relationships/hyperlink" Target="https://democracy.towerhamlets.gov.uk/mgAttendance.aspx?UID=318&amp;DR=10%2f05%2f2018%20-%2020%2f03%2f2022" TargetMode="External"/><Relationship Id="rId41" Type="http://schemas.openxmlformats.org/officeDocument/2006/relationships/hyperlink" Target="https://democracy.towerhamlets.gov.uk/mgAttendance.aspx?UID=1644&amp;DR=10%2f05%2f2018%20-%2020%2f03%2f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showGridLines="0" tabSelected="1" zoomScale="88" zoomScaleNormal="88" workbookViewId="0">
      <selection activeCell="O19" sqref="O19"/>
    </sheetView>
  </sheetViews>
  <sheetFormatPr baseColWidth="10" defaultRowHeight="16" x14ac:dyDescent="0.2"/>
  <cols>
    <col min="1" max="1" width="1.5" style="47" customWidth="1"/>
    <col min="2" max="2" width="23.33203125" style="47" bestFit="1" customWidth="1"/>
    <col min="3" max="3" width="24.6640625" style="47" bestFit="1" customWidth="1"/>
    <col min="4" max="4" width="13.1640625" style="47" bestFit="1" customWidth="1"/>
    <col min="5" max="5" width="6.33203125" style="44" bestFit="1" customWidth="1"/>
    <col min="6" max="6" width="9" style="45" customWidth="1"/>
    <col min="7" max="7" width="9.5" style="46" hidden="1" customWidth="1"/>
    <col min="8" max="8" width="20.1640625" style="47" bestFit="1" customWidth="1"/>
    <col min="9" max="11" width="11" style="45" bestFit="1" customWidth="1"/>
    <col min="12" max="12" width="9.83203125" style="45" bestFit="1" customWidth="1"/>
    <col min="13" max="16384" width="10.83203125" style="47"/>
  </cols>
  <sheetData>
    <row r="1" spans="2:12" ht="7" customHeight="1" x14ac:dyDescent="0.2"/>
    <row r="2" spans="2:12" ht="44" customHeight="1" x14ac:dyDescent="0.2">
      <c r="B2" s="91" t="s">
        <v>159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2:12" ht="51" x14ac:dyDescent="0.2">
      <c r="C3" s="71" t="s">
        <v>95</v>
      </c>
      <c r="D3" s="71" t="s">
        <v>96</v>
      </c>
      <c r="E3" s="49" t="s">
        <v>97</v>
      </c>
      <c r="F3" s="52" t="s">
        <v>161</v>
      </c>
      <c r="G3" s="49" t="s">
        <v>62</v>
      </c>
      <c r="H3" s="50" t="s">
        <v>69</v>
      </c>
      <c r="I3" s="51" t="s">
        <v>55</v>
      </c>
      <c r="J3" s="48" t="s">
        <v>57</v>
      </c>
      <c r="K3" s="48" t="s">
        <v>58</v>
      </c>
      <c r="L3" s="52" t="s">
        <v>71</v>
      </c>
    </row>
    <row r="5" spans="2:12" x14ac:dyDescent="0.2">
      <c r="B5" s="65" t="s">
        <v>158</v>
      </c>
      <c r="C5" s="59"/>
      <c r="D5" s="59"/>
      <c r="E5" s="60"/>
      <c r="F5" s="61"/>
      <c r="G5" s="62"/>
      <c r="H5" s="59"/>
      <c r="I5" s="63"/>
      <c r="J5" s="64"/>
      <c r="K5" s="64"/>
      <c r="L5" s="64"/>
    </row>
    <row r="6" spans="2:12" x14ac:dyDescent="0.2">
      <c r="B6" s="59" t="s">
        <v>15</v>
      </c>
      <c r="C6" s="59" t="s">
        <v>90</v>
      </c>
      <c r="D6" s="59" t="s">
        <v>78</v>
      </c>
      <c r="E6" s="60">
        <f>SUM(I6:L6)</f>
        <v>8</v>
      </c>
      <c r="F6" s="61">
        <v>48</v>
      </c>
      <c r="G6" s="62" t="s">
        <v>63</v>
      </c>
      <c r="H6" s="59"/>
      <c r="I6" s="63">
        <f>VLOOKUP(B6,'May 2018 - Apr 2019'!A:B,2,FALSE)</f>
        <v>4</v>
      </c>
      <c r="J6" s="64">
        <v>0</v>
      </c>
      <c r="K6" s="64">
        <f>VLOOKUP(B6,'May 2020 - April 2021'!A:B,2,FALSE)</f>
        <v>2</v>
      </c>
      <c r="L6" s="64">
        <f>VLOOKUP(B6,'May 2021 - Feb 2022'!A:B,2,FALSE)</f>
        <v>2</v>
      </c>
    </row>
    <row r="7" spans="2:12" x14ac:dyDescent="0.2">
      <c r="B7" s="59" t="s">
        <v>40</v>
      </c>
      <c r="C7" s="59" t="s">
        <v>75</v>
      </c>
      <c r="D7" s="59" t="s">
        <v>83</v>
      </c>
      <c r="E7" s="60">
        <f>SUM(I7:L7)</f>
        <v>10</v>
      </c>
      <c r="F7" s="61">
        <v>47</v>
      </c>
      <c r="G7" s="62" t="s">
        <v>63</v>
      </c>
      <c r="H7" s="59" t="s">
        <v>72</v>
      </c>
      <c r="I7" s="63" t="s">
        <v>56</v>
      </c>
      <c r="J7" s="64">
        <f>VLOOKUP(B7,'May 2019 - April 2020'!A:B,2,FALSE)</f>
        <v>7</v>
      </c>
      <c r="K7" s="64">
        <f>VLOOKUP(B7,'May 2020 - April 2021'!A:B,2,FALSE)</f>
        <v>2</v>
      </c>
      <c r="L7" s="64">
        <f>VLOOKUP(B7,'May 2021 - Feb 2022'!A:B,2,FALSE)</f>
        <v>1</v>
      </c>
    </row>
    <row r="8" spans="2:12" x14ac:dyDescent="0.2">
      <c r="B8" s="59" t="s">
        <v>14</v>
      </c>
      <c r="C8" s="59" t="s">
        <v>93</v>
      </c>
      <c r="D8" s="59" t="s">
        <v>78</v>
      </c>
      <c r="E8" s="60">
        <f>SUM(I8:L8)</f>
        <v>68</v>
      </c>
      <c r="F8" s="61">
        <v>40</v>
      </c>
      <c r="G8" s="62" t="s">
        <v>63</v>
      </c>
      <c r="H8" s="59"/>
      <c r="I8" s="63">
        <f>VLOOKUP(B8,'May 2018 - Apr 2019'!A:B,2,FALSE)</f>
        <v>4</v>
      </c>
      <c r="J8" s="64">
        <v>0</v>
      </c>
      <c r="K8" s="64">
        <f>VLOOKUP(B8,'May 2020 - April 2021'!A:B,2,FALSE)</f>
        <v>60</v>
      </c>
      <c r="L8" s="64">
        <f>VLOOKUP(B8,'May 2021 - Feb 2022'!A:B,2,FALSE)</f>
        <v>4</v>
      </c>
    </row>
    <row r="9" spans="2:12" x14ac:dyDescent="0.2">
      <c r="B9" s="59" t="s">
        <v>50</v>
      </c>
      <c r="C9" s="59" t="s">
        <v>80</v>
      </c>
      <c r="D9" s="59" t="s">
        <v>78</v>
      </c>
      <c r="E9" s="60">
        <f>SUM(I9:L9)</f>
        <v>71</v>
      </c>
      <c r="F9" s="61">
        <v>39</v>
      </c>
      <c r="G9" s="62" t="s">
        <v>63</v>
      </c>
      <c r="H9" s="59"/>
      <c r="I9" s="63">
        <f>VLOOKUP(B9,'May 2018 - Apr 2019'!A:B,2,FALSE)</f>
        <v>4</v>
      </c>
      <c r="J9" s="64">
        <f>VLOOKUP(B9,'May 2019 - April 2020'!A:B,2,FALSE)</f>
        <v>41</v>
      </c>
      <c r="K9" s="64">
        <f>VLOOKUP(B9,'May 2020 - April 2021'!A:B,2,FALSE)</f>
        <v>1</v>
      </c>
      <c r="L9" s="64">
        <f>VLOOKUP(B9,'May 2021 - Feb 2022'!A:B,2,FALSE)</f>
        <v>25</v>
      </c>
    </row>
    <row r="10" spans="2:12" x14ac:dyDescent="0.2">
      <c r="B10" s="59" t="s">
        <v>27</v>
      </c>
      <c r="C10" s="59" t="s">
        <v>91</v>
      </c>
      <c r="D10" s="59" t="s">
        <v>78</v>
      </c>
      <c r="E10" s="60">
        <f>SUM(I10:L10)</f>
        <v>85</v>
      </c>
      <c r="F10" s="61">
        <v>35</v>
      </c>
      <c r="G10" s="62" t="s">
        <v>63</v>
      </c>
      <c r="H10" s="59" t="s">
        <v>98</v>
      </c>
      <c r="I10" s="63">
        <f>VLOOKUP(B10,'May 2018 - Apr 2019'!A:B,2,FALSE)</f>
        <v>23</v>
      </c>
      <c r="J10" s="64">
        <f>VLOOKUP(B10,'May 2019 - April 2020'!A:B,2,FALSE)</f>
        <v>25</v>
      </c>
      <c r="K10" s="64">
        <f>VLOOKUP(B10,'May 2020 - April 2021'!A:B,2,FALSE)</f>
        <v>18</v>
      </c>
      <c r="L10" s="64">
        <f>VLOOKUP(B10,'May 2021 - Feb 2022'!A:B,2,FALSE)</f>
        <v>19</v>
      </c>
    </row>
    <row r="11" spans="2:12" x14ac:dyDescent="0.2">
      <c r="B11" s="59" t="s">
        <v>33</v>
      </c>
      <c r="C11" s="59" t="s">
        <v>92</v>
      </c>
      <c r="D11" s="59" t="s">
        <v>78</v>
      </c>
      <c r="E11" s="60">
        <f>SUM(I11:L11)</f>
        <v>92</v>
      </c>
      <c r="F11" s="61">
        <v>34</v>
      </c>
      <c r="G11" s="62" t="s">
        <v>63</v>
      </c>
      <c r="H11" s="59"/>
      <c r="I11" s="63">
        <f>VLOOKUP(B11,'May 2018 - Apr 2019'!A:B,2,FALSE)</f>
        <v>7</v>
      </c>
      <c r="J11" s="64">
        <f>VLOOKUP(B11,'May 2019 - April 2020'!A:B,2,FALSE)</f>
        <v>53</v>
      </c>
      <c r="K11" s="64">
        <f>VLOOKUP(B11,'May 2020 - April 2021'!A:B,2,FALSE)</f>
        <v>5</v>
      </c>
      <c r="L11" s="64">
        <f>VLOOKUP(B11,'May 2021 - Feb 2022'!A:B,2,FALSE)</f>
        <v>27</v>
      </c>
    </row>
    <row r="12" spans="2:12" x14ac:dyDescent="0.2">
      <c r="B12" s="59" t="s">
        <v>35</v>
      </c>
      <c r="C12" s="59" t="s">
        <v>89</v>
      </c>
      <c r="D12" s="59" t="s">
        <v>78</v>
      </c>
      <c r="E12" s="60">
        <f>SUM(I12:L12)</f>
        <v>117</v>
      </c>
      <c r="F12" s="61">
        <v>32</v>
      </c>
      <c r="G12" s="62" t="s">
        <v>63</v>
      </c>
      <c r="H12" s="59"/>
      <c r="I12" s="63">
        <f>VLOOKUP(B12,'May 2018 - Apr 2019'!A:B,2,FALSE)</f>
        <v>29</v>
      </c>
      <c r="J12" s="64">
        <f>VLOOKUP(B12,'May 2019 - April 2020'!A:B,2,FALSE)</f>
        <v>37</v>
      </c>
      <c r="K12" s="64">
        <f>VLOOKUP(B12,'May 2020 - April 2021'!A:B,2,FALSE)</f>
        <v>31</v>
      </c>
      <c r="L12" s="64">
        <f>VLOOKUP(B12,'May 2021 - Feb 2022'!A:B,2,FALSE)</f>
        <v>20</v>
      </c>
    </row>
    <row r="13" spans="2:12" x14ac:dyDescent="0.2">
      <c r="B13" s="59" t="s">
        <v>12</v>
      </c>
      <c r="C13" s="59" t="s">
        <v>93</v>
      </c>
      <c r="D13" s="59" t="s">
        <v>78</v>
      </c>
      <c r="E13" s="60">
        <f>SUM(I13:L13)</f>
        <v>155</v>
      </c>
      <c r="F13" s="61">
        <v>30</v>
      </c>
      <c r="G13" s="62" t="s">
        <v>63</v>
      </c>
      <c r="H13" s="59"/>
      <c r="I13" s="63">
        <f>VLOOKUP(B13,'May 2018 - Apr 2019'!A:B,2,FALSE)</f>
        <v>72</v>
      </c>
      <c r="J13" s="64">
        <f>VLOOKUP(B13,'May 2019 - April 2020'!A:B,2,FALSE)</f>
        <v>32</v>
      </c>
      <c r="K13" s="64">
        <f>VLOOKUP(B13,'May 2020 - April 2021'!A:B,2,FALSE)</f>
        <v>21</v>
      </c>
      <c r="L13" s="64">
        <f>VLOOKUP(B13,'May 2021 - Feb 2022'!A:B,2,FALSE)</f>
        <v>30</v>
      </c>
    </row>
    <row r="14" spans="2:12" x14ac:dyDescent="0.2">
      <c r="B14" s="59" t="s">
        <v>17</v>
      </c>
      <c r="C14" s="59" t="s">
        <v>89</v>
      </c>
      <c r="D14" s="59" t="s">
        <v>78</v>
      </c>
      <c r="E14" s="60">
        <f>SUM(I14:L14)</f>
        <v>173</v>
      </c>
      <c r="F14" s="61">
        <v>28</v>
      </c>
      <c r="G14" s="62" t="s">
        <v>63</v>
      </c>
      <c r="H14" s="59"/>
      <c r="I14" s="63">
        <f>VLOOKUP(B14,'May 2018 - Apr 2019'!A:B,2,FALSE)</f>
        <v>54</v>
      </c>
      <c r="J14" s="64">
        <f>VLOOKUP(B14,'May 2019 - April 2020'!A:B,2,FALSE)</f>
        <v>40</v>
      </c>
      <c r="K14" s="64">
        <f>VLOOKUP(B14,'May 2020 - April 2021'!A:B,2,FALSE)</f>
        <v>24</v>
      </c>
      <c r="L14" s="64">
        <f>VLOOKUP(B14,'May 2021 - Feb 2022'!A:B,2,FALSE)</f>
        <v>55</v>
      </c>
    </row>
    <row r="15" spans="2:12" x14ac:dyDescent="0.2">
      <c r="B15" s="59" t="s">
        <v>23</v>
      </c>
      <c r="C15" s="59" t="s">
        <v>89</v>
      </c>
      <c r="D15" s="59" t="s">
        <v>78</v>
      </c>
      <c r="E15" s="60">
        <f>SUM(I15:L15)</f>
        <v>220</v>
      </c>
      <c r="F15" s="61">
        <v>25</v>
      </c>
      <c r="G15" s="62" t="s">
        <v>63</v>
      </c>
      <c r="H15" s="59"/>
      <c r="I15" s="63">
        <f>VLOOKUP(B15,'May 2018 - Apr 2019'!A:B,2,FALSE)</f>
        <v>61</v>
      </c>
      <c r="J15" s="64">
        <f>VLOOKUP(B15,'May 2019 - April 2020'!A:B,2,FALSE)</f>
        <v>34</v>
      </c>
      <c r="K15" s="64">
        <f>VLOOKUP(B15,'May 2020 - April 2021'!A:B,2,FALSE)</f>
        <v>55</v>
      </c>
      <c r="L15" s="64">
        <f>VLOOKUP(B15,'May 2021 - Feb 2022'!A:B,2,FALSE)</f>
        <v>70</v>
      </c>
    </row>
    <row r="16" spans="2:12" x14ac:dyDescent="0.2">
      <c r="B16" s="59" t="s">
        <v>6</v>
      </c>
      <c r="C16" s="59" t="s">
        <v>88</v>
      </c>
      <c r="D16" s="59" t="s">
        <v>78</v>
      </c>
      <c r="E16" s="60">
        <f>SUM(I16:L16)</f>
        <v>228</v>
      </c>
      <c r="F16" s="61">
        <v>24</v>
      </c>
      <c r="G16" s="62" t="s">
        <v>63</v>
      </c>
      <c r="H16" s="59"/>
      <c r="I16" s="63">
        <f>VLOOKUP(B16,'May 2018 - Apr 2019'!A:B,2,FALSE)</f>
        <v>51</v>
      </c>
      <c r="J16" s="64">
        <f>VLOOKUP(B16,'May 2019 - April 2020'!A:B,2,FALSE)</f>
        <v>70</v>
      </c>
      <c r="K16" s="64">
        <f>VLOOKUP(B16,'May 2020 - April 2021'!A:B,2,FALSE)</f>
        <v>57</v>
      </c>
      <c r="L16" s="64">
        <f>VLOOKUP(B16,'May 2021 - Feb 2022'!A:B,2,FALSE)</f>
        <v>50</v>
      </c>
    </row>
    <row r="17" spans="2:12" x14ac:dyDescent="0.2">
      <c r="B17" s="59" t="s">
        <v>9</v>
      </c>
      <c r="C17" s="59" t="s">
        <v>94</v>
      </c>
      <c r="D17" s="59" t="s">
        <v>78</v>
      </c>
      <c r="E17" s="60">
        <f>SUM(I17:L17)</f>
        <v>308</v>
      </c>
      <c r="F17" s="61">
        <v>20</v>
      </c>
      <c r="G17" s="62" t="s">
        <v>63</v>
      </c>
      <c r="H17" s="59"/>
      <c r="I17" s="63">
        <f>VLOOKUP(B17,'May 2018 - Apr 2019'!A:B,2,FALSE)</f>
        <v>64</v>
      </c>
      <c r="J17" s="64">
        <f>VLOOKUP(B17,'May 2019 - April 2020'!A:B,2,FALSE)</f>
        <v>77</v>
      </c>
      <c r="K17" s="64">
        <f>VLOOKUP(B17,'May 2020 - April 2021'!A:B,2,FALSE)</f>
        <v>83</v>
      </c>
      <c r="L17" s="64">
        <f>VLOOKUP(B17,'May 2021 - Feb 2022'!A:B,2,FALSE)</f>
        <v>84</v>
      </c>
    </row>
    <row r="18" spans="2:12" ht="9" customHeight="1" x14ac:dyDescent="0.2">
      <c r="B18" s="59"/>
      <c r="C18" s="59"/>
      <c r="D18" s="59"/>
      <c r="E18" s="60"/>
      <c r="F18" s="61"/>
      <c r="G18" s="62"/>
      <c r="H18" s="59"/>
      <c r="I18" s="63"/>
      <c r="J18" s="64"/>
      <c r="K18" s="64"/>
      <c r="L18" s="64"/>
    </row>
    <row r="19" spans="2:12" x14ac:dyDescent="0.2">
      <c r="B19" s="65" t="s">
        <v>160</v>
      </c>
      <c r="C19" s="59"/>
      <c r="D19" s="59"/>
      <c r="E19" s="60"/>
      <c r="F19" s="61"/>
      <c r="G19" s="62"/>
      <c r="H19" s="59"/>
      <c r="I19" s="63"/>
      <c r="J19" s="64"/>
      <c r="K19" s="64"/>
      <c r="L19" s="64"/>
    </row>
    <row r="20" spans="2:12" x14ac:dyDescent="0.2">
      <c r="B20" s="59" t="s">
        <v>11</v>
      </c>
      <c r="C20" s="59" t="s">
        <v>81</v>
      </c>
      <c r="D20" s="59" t="s">
        <v>156</v>
      </c>
      <c r="E20" s="60">
        <f>SUM(I20:L20)</f>
        <v>311</v>
      </c>
      <c r="F20" s="64">
        <v>19</v>
      </c>
      <c r="G20" s="62"/>
      <c r="H20" s="59"/>
      <c r="I20" s="63">
        <f>VLOOKUP(B20,'May 2018 - Apr 2019'!A:B,2,FALSE)</f>
        <v>58</v>
      </c>
      <c r="J20" s="64">
        <f>VLOOKUP(B20,'May 2019 - April 2020'!A:B,2,FALSE)</f>
        <v>110</v>
      </c>
      <c r="K20" s="64">
        <f>VLOOKUP(B20,'May 2020 - April 2021'!A:B,2,FALSE)</f>
        <v>73</v>
      </c>
      <c r="L20" s="64">
        <f>VLOOKUP(B20,'May 2021 - Feb 2022'!A:B,2,FALSE)</f>
        <v>70</v>
      </c>
    </row>
    <row r="21" spans="2:12" x14ac:dyDescent="0.2">
      <c r="B21" s="59" t="s">
        <v>4</v>
      </c>
      <c r="C21" s="59" t="s">
        <v>157</v>
      </c>
      <c r="D21" s="59" t="s">
        <v>156</v>
      </c>
      <c r="E21" s="60">
        <f>SUM(I21:L21)</f>
        <v>347</v>
      </c>
      <c r="F21" s="64">
        <v>17</v>
      </c>
      <c r="G21" s="62"/>
      <c r="H21" s="59"/>
      <c r="I21" s="63">
        <f>VLOOKUP(B21,'May 2018 - Apr 2019'!A:B,2,FALSE)</f>
        <v>83</v>
      </c>
      <c r="J21" s="64">
        <f>VLOOKUP(B21,'May 2019 - April 2020'!A:B,2,FALSE)</f>
        <v>89</v>
      </c>
      <c r="K21" s="64">
        <f>VLOOKUP(B21,'May 2020 - April 2021'!A:B,2,FALSE)</f>
        <v>84</v>
      </c>
      <c r="L21" s="64">
        <f>VLOOKUP(B21,'May 2021 - Feb 2022'!A:B,2,FALSE)</f>
        <v>91</v>
      </c>
    </row>
    <row r="22" spans="2:12" ht="9" customHeight="1" x14ac:dyDescent="0.2">
      <c r="B22" s="59"/>
      <c r="C22" s="59"/>
      <c r="D22" s="59"/>
      <c r="E22" s="60"/>
      <c r="F22" s="64"/>
      <c r="G22" s="62"/>
      <c r="H22" s="59"/>
      <c r="I22" s="63"/>
      <c r="J22" s="64"/>
      <c r="K22" s="64"/>
      <c r="L22" s="64"/>
    </row>
    <row r="23" spans="2:12" x14ac:dyDescent="0.2">
      <c r="B23" s="53" t="s">
        <v>73</v>
      </c>
      <c r="E23" s="54"/>
      <c r="F23" s="54"/>
      <c r="G23" s="55"/>
      <c r="H23" s="56"/>
      <c r="I23" s="57"/>
      <c r="J23" s="54"/>
      <c r="K23" s="54"/>
      <c r="L23" s="58"/>
    </row>
    <row r="24" spans="2:12" x14ac:dyDescent="0.2">
      <c r="B24" s="59" t="s">
        <v>54</v>
      </c>
      <c r="C24" s="59" t="s">
        <v>84</v>
      </c>
      <c r="D24" s="59" t="s">
        <v>83</v>
      </c>
      <c r="E24" s="60">
        <f>SUM(I24:L24)</f>
        <v>160</v>
      </c>
      <c r="F24" s="61">
        <v>29</v>
      </c>
      <c r="G24" s="62" t="s">
        <v>63</v>
      </c>
      <c r="H24" s="59" t="s">
        <v>60</v>
      </c>
      <c r="I24" s="63" t="s">
        <v>56</v>
      </c>
      <c r="J24" s="64" t="s">
        <v>56</v>
      </c>
      <c r="K24" s="64" t="s">
        <v>56</v>
      </c>
      <c r="L24" s="64">
        <f>VLOOKUP(B24,'May 2021 - Feb 2022'!A:B,2,FALSE)</f>
        <v>160</v>
      </c>
    </row>
    <row r="25" spans="2:12" ht="6" customHeight="1" x14ac:dyDescent="0.2">
      <c r="B25" s="53"/>
      <c r="E25" s="54"/>
      <c r="F25" s="54"/>
      <c r="G25" s="55"/>
      <c r="H25" s="56"/>
      <c r="I25" s="57"/>
      <c r="J25" s="54"/>
      <c r="K25" s="54"/>
      <c r="L25" s="58"/>
    </row>
    <row r="26" spans="2:12" x14ac:dyDescent="0.2">
      <c r="B26" s="59" t="s">
        <v>19</v>
      </c>
      <c r="C26" s="59" t="s">
        <v>87</v>
      </c>
      <c r="D26" s="59" t="s">
        <v>77</v>
      </c>
      <c r="E26" s="60">
        <f>SUM(I26:L26)</f>
        <v>358</v>
      </c>
      <c r="F26" s="61">
        <v>16</v>
      </c>
      <c r="G26" s="62" t="s">
        <v>63</v>
      </c>
      <c r="H26" s="59"/>
      <c r="I26" s="63">
        <f>VLOOKUP(B26,'May 2018 - Apr 2019'!A:B,2,FALSE)</f>
        <v>84</v>
      </c>
      <c r="J26" s="64">
        <f>VLOOKUP(B26,'May 2019 - April 2020'!A:B,2,FALSE)</f>
        <v>143</v>
      </c>
      <c r="K26" s="64">
        <f>VLOOKUP(B26,'May 2020 - April 2021'!A:B,2,FALSE)</f>
        <v>91</v>
      </c>
      <c r="L26" s="64">
        <f>VLOOKUP(B26,'May 2021 - Feb 2022'!A:B,2,FALSE)</f>
        <v>40</v>
      </c>
    </row>
    <row r="27" spans="2:12" x14ac:dyDescent="0.2">
      <c r="B27" s="59" t="s">
        <v>18</v>
      </c>
      <c r="C27" s="59" t="s">
        <v>87</v>
      </c>
      <c r="D27" s="59" t="s">
        <v>78</v>
      </c>
      <c r="E27" s="60">
        <f>SUM(I27:L27)</f>
        <v>393</v>
      </c>
      <c r="F27" s="61">
        <v>15</v>
      </c>
      <c r="G27" s="62" t="s">
        <v>63</v>
      </c>
      <c r="H27" s="59"/>
      <c r="I27" s="63">
        <f>VLOOKUP(B27,'May 2018 - Apr 2019'!A:B,2,FALSE)</f>
        <v>97</v>
      </c>
      <c r="J27" s="64">
        <f>VLOOKUP(B27,'May 2019 - April 2020'!A:B,2,FALSE)</f>
        <v>54</v>
      </c>
      <c r="K27" s="64">
        <f>VLOOKUP(B27,'May 2020 - April 2021'!A:B,2,FALSE)</f>
        <v>72</v>
      </c>
      <c r="L27" s="64">
        <f>VLOOKUP(B27,'May 2021 - Feb 2022'!A:B,2,FALSE)</f>
        <v>170</v>
      </c>
    </row>
    <row r="28" spans="2:12" x14ac:dyDescent="0.2">
      <c r="B28" s="59" t="s">
        <v>26</v>
      </c>
      <c r="C28" s="59" t="s">
        <v>86</v>
      </c>
      <c r="D28" s="59" t="s">
        <v>78</v>
      </c>
      <c r="E28" s="60">
        <f>SUM(I28:L28)</f>
        <v>438</v>
      </c>
      <c r="F28" s="61">
        <v>11</v>
      </c>
      <c r="G28" s="62" t="s">
        <v>63</v>
      </c>
      <c r="H28" s="59"/>
      <c r="I28" s="63">
        <f>VLOOKUP(B28,'May 2018 - Apr 2019'!A:B,2,FALSE)</f>
        <v>58</v>
      </c>
      <c r="J28" s="64">
        <f>VLOOKUP(B28,'May 2019 - April 2020'!A:B,2,FALSE)</f>
        <v>116</v>
      </c>
      <c r="K28" s="64">
        <f>VLOOKUP(B28,'May 2020 - April 2021'!A:B,2,FALSE)</f>
        <v>141</v>
      </c>
      <c r="L28" s="64">
        <f>VLOOKUP(B28,'May 2021 - Feb 2022'!A:B,2,FALSE)</f>
        <v>123</v>
      </c>
    </row>
    <row r="29" spans="2:12" x14ac:dyDescent="0.2">
      <c r="B29" s="59" t="s">
        <v>10</v>
      </c>
      <c r="C29" s="59" t="s">
        <v>85</v>
      </c>
      <c r="D29" s="59" t="s">
        <v>78</v>
      </c>
      <c r="E29" s="60">
        <f>SUM(I29:L29)</f>
        <v>443</v>
      </c>
      <c r="F29" s="61">
        <v>10</v>
      </c>
      <c r="G29" s="62" t="s">
        <v>63</v>
      </c>
      <c r="H29" s="59"/>
      <c r="I29" s="63">
        <f>VLOOKUP(B29,'May 2018 - Apr 2019'!A:B,2,FALSE)</f>
        <v>100</v>
      </c>
      <c r="J29" s="64">
        <f>VLOOKUP(B29,'May 2019 - April 2020'!A:B,2,FALSE)</f>
        <v>80</v>
      </c>
      <c r="K29" s="64">
        <f>VLOOKUP(B29,'May 2020 - April 2021'!A:B,2,FALSE)</f>
        <v>133</v>
      </c>
      <c r="L29" s="64">
        <f>VLOOKUP(B29,'May 2021 - Feb 2022'!A:B,2,FALSE)</f>
        <v>130</v>
      </c>
    </row>
    <row r="30" spans="2:12" x14ac:dyDescent="0.2">
      <c r="B30" s="59" t="s">
        <v>5</v>
      </c>
      <c r="C30" s="59" t="s">
        <v>82</v>
      </c>
      <c r="D30" s="59" t="s">
        <v>78</v>
      </c>
      <c r="E30" s="60">
        <f>SUM(I30:L30)</f>
        <v>484</v>
      </c>
      <c r="F30" s="61">
        <v>9</v>
      </c>
      <c r="G30" s="62" t="s">
        <v>63</v>
      </c>
      <c r="H30" s="59"/>
      <c r="I30" s="63">
        <f>VLOOKUP(B30,'May 2018 - Apr 2019'!A:B,2,FALSE)</f>
        <v>147</v>
      </c>
      <c r="J30" s="64">
        <f>VLOOKUP(B30,'May 2019 - April 2020'!A:B,2,FALSE)</f>
        <v>97</v>
      </c>
      <c r="K30" s="64">
        <f>VLOOKUP(B30,'May 2020 - April 2021'!A:B,2,FALSE)</f>
        <v>104</v>
      </c>
      <c r="L30" s="64">
        <f>VLOOKUP(B30,'May 2021 - Feb 2022'!A:B,2,FALSE)</f>
        <v>136</v>
      </c>
    </row>
    <row r="31" spans="2:12" x14ac:dyDescent="0.2">
      <c r="B31" s="59" t="s">
        <v>21</v>
      </c>
      <c r="C31" s="59" t="s">
        <v>76</v>
      </c>
      <c r="D31" s="59" t="s">
        <v>99</v>
      </c>
      <c r="E31" s="60">
        <f>SUM(I31:L31)</f>
        <v>533</v>
      </c>
      <c r="F31" s="61">
        <v>8</v>
      </c>
      <c r="G31" s="62" t="s">
        <v>63</v>
      </c>
      <c r="H31" s="59"/>
      <c r="I31" s="63">
        <f>VLOOKUP(B31,'May 2018 - Apr 2019'!A:B,2,FALSE)</f>
        <v>100</v>
      </c>
      <c r="J31" s="64">
        <f>VLOOKUP(B31,'May 2019 - April 2020'!A:B,2,FALSE)</f>
        <v>146</v>
      </c>
      <c r="K31" s="64">
        <f>VLOOKUP(B31,'May 2020 - April 2021'!A:B,2,FALSE)</f>
        <v>156</v>
      </c>
      <c r="L31" s="64">
        <f>VLOOKUP(B31,'May 2021 - Feb 2022'!A:B,2,FALSE)</f>
        <v>131</v>
      </c>
    </row>
    <row r="32" spans="2:12" x14ac:dyDescent="0.2">
      <c r="B32" s="59" t="s">
        <v>8</v>
      </c>
      <c r="C32" s="59" t="s">
        <v>81</v>
      </c>
      <c r="D32" s="59" t="s">
        <v>78</v>
      </c>
      <c r="E32" s="60">
        <f>SUM(I32:L32)</f>
        <v>611</v>
      </c>
      <c r="F32" s="61">
        <v>6</v>
      </c>
      <c r="G32" s="62" t="s">
        <v>63</v>
      </c>
      <c r="H32" s="59"/>
      <c r="I32" s="63">
        <f>VLOOKUP(B32,'May 2018 - Apr 2019'!A:B,2,FALSE)</f>
        <v>164</v>
      </c>
      <c r="J32" s="64">
        <f>VLOOKUP(B32,'May 2019 - April 2020'!A:B,2,FALSE)</f>
        <v>199</v>
      </c>
      <c r="K32" s="64">
        <f>VLOOKUP(B32,'May 2020 - April 2021'!A:B,2,FALSE)</f>
        <v>120</v>
      </c>
      <c r="L32" s="64">
        <f>VLOOKUP(B32,'May 2021 - Feb 2022'!A:B,2,FALSE)</f>
        <v>128</v>
      </c>
    </row>
    <row r="33" spans="2:12" x14ac:dyDescent="0.2">
      <c r="B33" s="59" t="s">
        <v>30</v>
      </c>
      <c r="C33" s="59" t="s">
        <v>80</v>
      </c>
      <c r="D33" s="59" t="s">
        <v>78</v>
      </c>
      <c r="E33" s="60">
        <f>SUM(I33:L33)</f>
        <v>971</v>
      </c>
      <c r="F33" s="61">
        <v>4</v>
      </c>
      <c r="G33" s="62" t="s">
        <v>63</v>
      </c>
      <c r="H33" s="59"/>
      <c r="I33" s="63">
        <f>VLOOKUP(B33,'May 2018 - Apr 2019'!A:B,2,FALSE)</f>
        <v>209</v>
      </c>
      <c r="J33" s="64">
        <f>VLOOKUP(B33,'May 2019 - April 2020'!A:B,2,FALSE)</f>
        <v>206</v>
      </c>
      <c r="K33" s="64">
        <f>VLOOKUP(B33,'May 2020 - April 2021'!A:B,2,FALSE)</f>
        <v>238</v>
      </c>
      <c r="L33" s="64">
        <f>VLOOKUP(B33,'May 2021 - Feb 2022'!A:B,2,FALSE)</f>
        <v>318</v>
      </c>
    </row>
    <row r="34" spans="2:12" x14ac:dyDescent="0.2">
      <c r="B34" s="59" t="s">
        <v>1</v>
      </c>
      <c r="C34" s="59" t="s">
        <v>82</v>
      </c>
      <c r="D34" s="59" t="s">
        <v>78</v>
      </c>
      <c r="E34" s="60">
        <f>SUM(I34:L34)</f>
        <v>1079</v>
      </c>
      <c r="F34" s="61">
        <v>3</v>
      </c>
      <c r="G34" s="62" t="s">
        <v>63</v>
      </c>
      <c r="H34" s="59"/>
      <c r="I34" s="63">
        <f>VLOOKUP(B34,'May 2018 - Apr 2019'!A:B,2,FALSE)</f>
        <v>376</v>
      </c>
      <c r="J34" s="64">
        <f>VLOOKUP(B34,'May 2019 - April 2020'!A:B,2,FALSE)</f>
        <v>291</v>
      </c>
      <c r="K34" s="64">
        <f>VLOOKUP(B34,'May 2020 - April 2021'!A:B,2,FALSE)</f>
        <v>228</v>
      </c>
      <c r="L34" s="64">
        <f>VLOOKUP(B34,'May 2021 - Feb 2022'!A:B,2,FALSE)</f>
        <v>184</v>
      </c>
    </row>
    <row r="35" spans="2:12" x14ac:dyDescent="0.2">
      <c r="B35" s="59" t="s">
        <v>28</v>
      </c>
      <c r="C35" s="59" t="s">
        <v>80</v>
      </c>
      <c r="D35" s="59" t="s">
        <v>78</v>
      </c>
      <c r="E35" s="60">
        <f>SUM(I35:L35)</f>
        <v>2136</v>
      </c>
      <c r="F35" s="61">
        <v>2</v>
      </c>
      <c r="G35" s="62" t="s">
        <v>63</v>
      </c>
      <c r="H35" s="59"/>
      <c r="I35" s="63">
        <f>VLOOKUP(B35,'May 2018 - Apr 2019'!A:B,2,FALSE)</f>
        <v>569</v>
      </c>
      <c r="J35" s="64">
        <f>VLOOKUP(B35,'May 2019 - April 2020'!A:B,2,FALSE)</f>
        <v>625</v>
      </c>
      <c r="K35" s="64">
        <f>VLOOKUP(B35,'May 2020 - April 2021'!A:B,2,FALSE)</f>
        <v>464</v>
      </c>
      <c r="L35" s="64">
        <f>VLOOKUP(B35,'May 2021 - Feb 2022'!A:B,2,FALSE)</f>
        <v>478</v>
      </c>
    </row>
    <row r="36" spans="2:12" x14ac:dyDescent="0.2">
      <c r="B36" s="59" t="s">
        <v>42</v>
      </c>
      <c r="C36" s="59" t="s">
        <v>75</v>
      </c>
      <c r="D36" s="59" t="s">
        <v>79</v>
      </c>
      <c r="E36" s="60">
        <f>SUM(I36:L36)</f>
        <v>2205</v>
      </c>
      <c r="F36" s="61">
        <v>1</v>
      </c>
      <c r="G36" s="62" t="s">
        <v>63</v>
      </c>
      <c r="H36" s="59"/>
      <c r="I36" s="63">
        <f>VLOOKUP(B36,'May 2018 - Apr 2019'!A:B,2,FALSE)</f>
        <v>407</v>
      </c>
      <c r="J36" s="64">
        <f>VLOOKUP(B36,'May 2019 - April 2020'!A:B,2,FALSE)</f>
        <v>615</v>
      </c>
      <c r="K36" s="64">
        <f>VLOOKUP(B36,'May 2020 - April 2021'!A:B,2,FALSE)</f>
        <v>470</v>
      </c>
      <c r="L36" s="64">
        <f>VLOOKUP(B36,'May 2021 - Feb 2022'!A:B,2,FALSE)+'May 2021 - Feb 2022'!B44</f>
        <v>713</v>
      </c>
    </row>
    <row r="37" spans="2:12" ht="5" customHeight="1" x14ac:dyDescent="0.2">
      <c r="B37" s="82"/>
      <c r="C37" s="82"/>
      <c r="D37" s="82"/>
      <c r="E37" s="83"/>
      <c r="F37" s="84"/>
      <c r="G37" s="85"/>
      <c r="H37" s="82"/>
      <c r="I37" s="86"/>
      <c r="J37" s="87"/>
      <c r="K37" s="87"/>
      <c r="L37" s="87"/>
    </row>
    <row r="38" spans="2:12" x14ac:dyDescent="0.2">
      <c r="B38" s="88"/>
      <c r="C38" s="88"/>
      <c r="D38" s="88"/>
      <c r="E38" s="54"/>
      <c r="F38" s="89"/>
      <c r="G38" s="90"/>
      <c r="H38" s="88"/>
      <c r="I38" s="89"/>
      <c r="J38" s="89"/>
      <c r="K38" s="89"/>
      <c r="L38" s="89"/>
    </row>
  </sheetData>
  <sheetCalcPr fullCalcOnLoad="1"/>
  <sortState xmlns:xlrd2="http://schemas.microsoft.com/office/spreadsheetml/2017/richdata2" ref="B26:L36">
    <sortCondition ref="E26:E36"/>
  </sortState>
  <mergeCells count="1">
    <mergeCell ref="B2:L2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9"/>
  <sheetViews>
    <sheetView showGridLines="0" zoomScale="98" zoomScaleNormal="98" workbookViewId="0">
      <pane ySplit="3" topLeftCell="A4" activePane="bottomLeft" state="frozenSplit"/>
      <selection pane="bottomLeft" activeCell="N36" sqref="N36"/>
    </sheetView>
  </sheetViews>
  <sheetFormatPr baseColWidth="10" defaultRowHeight="13" x14ac:dyDescent="0.15"/>
  <cols>
    <col min="1" max="1" width="1.83203125" customWidth="1"/>
    <col min="2" max="2" width="23.33203125" bestFit="1" customWidth="1"/>
    <col min="3" max="3" width="10.83203125" style="21"/>
    <col min="4" max="4" width="10.83203125" style="20"/>
    <col min="5" max="5" width="12.6640625" style="15" customWidth="1"/>
    <col min="6" max="9" width="10.83203125" style="20"/>
    <col min="10" max="10" width="18.1640625" customWidth="1"/>
  </cols>
  <sheetData>
    <row r="2" spans="2:10" x14ac:dyDescent="0.15">
      <c r="B2" s="23" t="s">
        <v>70</v>
      </c>
    </row>
    <row r="3" spans="2:10" ht="28" x14ac:dyDescent="0.15">
      <c r="C3" s="17" t="s">
        <v>45</v>
      </c>
      <c r="D3" s="17" t="s">
        <v>61</v>
      </c>
      <c r="E3" s="24" t="s">
        <v>62</v>
      </c>
      <c r="F3" s="40" t="s">
        <v>55</v>
      </c>
      <c r="G3" s="17" t="s">
        <v>57</v>
      </c>
      <c r="H3" s="17" t="s">
        <v>58</v>
      </c>
      <c r="I3" s="25" t="s">
        <v>71</v>
      </c>
      <c r="J3" s="22" t="s">
        <v>69</v>
      </c>
    </row>
    <row r="4" spans="2:10" x14ac:dyDescent="0.15">
      <c r="B4" s="27" t="s">
        <v>15</v>
      </c>
      <c r="C4" s="28">
        <f>SUM(F4:I4)</f>
        <v>8</v>
      </c>
      <c r="D4" s="29">
        <v>48</v>
      </c>
      <c r="E4" s="30" t="s">
        <v>63</v>
      </c>
      <c r="F4" s="41">
        <f>VLOOKUP(B4,'May 2018 - Apr 2019'!A:B,2,FALSE)</f>
        <v>4</v>
      </c>
      <c r="G4" s="31"/>
      <c r="H4" s="31">
        <f>VLOOKUP(B4,'May 2020 - April 2021'!A:B,2,FALSE)</f>
        <v>2</v>
      </c>
      <c r="I4" s="31">
        <f>VLOOKUP(B4,'May 2021 - Feb 2022'!A:B,2,FALSE)</f>
        <v>2</v>
      </c>
      <c r="J4" s="27"/>
    </row>
    <row r="5" spans="2:10" x14ac:dyDescent="0.15">
      <c r="B5" s="32" t="s">
        <v>40</v>
      </c>
      <c r="C5" s="33">
        <f>SUM(F5:I5)</f>
        <v>10</v>
      </c>
      <c r="D5" s="34">
        <v>47</v>
      </c>
      <c r="E5" s="35" t="s">
        <v>63</v>
      </c>
      <c r="F5" s="43" t="s">
        <v>56</v>
      </c>
      <c r="G5" s="36">
        <f>VLOOKUP(B5,'May 2019 - April 2020'!A:B,2,FALSE)</f>
        <v>7</v>
      </c>
      <c r="H5" s="36">
        <f>VLOOKUP(B5,'May 2020 - April 2021'!A:B,2,FALSE)</f>
        <v>2</v>
      </c>
      <c r="I5" s="36">
        <f>VLOOKUP(B5,'May 2021 - Feb 2022'!A:B,2,FALSE)</f>
        <v>1</v>
      </c>
      <c r="J5" s="38" t="s">
        <v>72</v>
      </c>
    </row>
    <row r="6" spans="2:10" x14ac:dyDescent="0.15">
      <c r="B6" s="32" t="s">
        <v>34</v>
      </c>
      <c r="C6" s="33">
        <f>SUM(F6:I6)</f>
        <v>16</v>
      </c>
      <c r="D6" s="34">
        <v>46</v>
      </c>
      <c r="E6" s="35" t="s">
        <v>64</v>
      </c>
      <c r="F6" s="42">
        <f>VLOOKUP(B6,'May 2018 - Apr 2019'!A:B,2,FALSE)</f>
        <v>8</v>
      </c>
      <c r="G6" s="36">
        <f>VLOOKUP(B6,'May 2019 - April 2020'!A:B,2,FALSE)</f>
        <v>5</v>
      </c>
      <c r="H6" s="36">
        <f>VLOOKUP(B6,'May 2020 - April 2021'!A:B,2,FALSE)</f>
        <v>2</v>
      </c>
      <c r="I6" s="36">
        <f>VLOOKUP(B6,'May 2021 - Feb 2022'!A:B,2,FALSE)</f>
        <v>1</v>
      </c>
      <c r="J6" s="32"/>
    </row>
    <row r="7" spans="2:10" x14ac:dyDescent="0.15">
      <c r="B7" s="32" t="s">
        <v>44</v>
      </c>
      <c r="C7" s="39">
        <f>SUM(F7:I7)</f>
        <v>24</v>
      </c>
      <c r="D7" s="34">
        <v>45</v>
      </c>
      <c r="E7" s="35" t="s">
        <v>66</v>
      </c>
      <c r="F7" s="42">
        <f>VLOOKUP(B7,'May 2018 - Apr 2019'!A:B,2,FALSE)</f>
        <v>24</v>
      </c>
      <c r="G7" s="37" t="s">
        <v>56</v>
      </c>
      <c r="H7" s="37" t="s">
        <v>56</v>
      </c>
      <c r="I7" s="37" t="s">
        <v>56</v>
      </c>
      <c r="J7" s="32"/>
    </row>
    <row r="8" spans="2:10" x14ac:dyDescent="0.15">
      <c r="B8" s="32" t="s">
        <v>25</v>
      </c>
      <c r="C8" s="33">
        <f>SUM(F8:I8)</f>
        <v>28</v>
      </c>
      <c r="D8" s="34">
        <v>44</v>
      </c>
      <c r="E8" s="35" t="s">
        <v>64</v>
      </c>
      <c r="F8" s="42">
        <f>VLOOKUP(B8,'May 2018 - Apr 2019'!A:B,2,FALSE)</f>
        <v>15</v>
      </c>
      <c r="G8" s="36">
        <f>VLOOKUP(B8,'May 2019 - April 2020'!A:B,2,FALSE)</f>
        <v>2</v>
      </c>
      <c r="H8" s="36">
        <f>VLOOKUP(B8,'May 2020 - April 2021'!A:B,2,FALSE)</f>
        <v>1</v>
      </c>
      <c r="I8" s="36">
        <f>VLOOKUP(B8,'May 2021 - Feb 2022'!A:B,2,FALSE)</f>
        <v>10</v>
      </c>
      <c r="J8" s="32"/>
    </row>
    <row r="9" spans="2:10" x14ac:dyDescent="0.15">
      <c r="B9" s="32" t="s">
        <v>51</v>
      </c>
      <c r="C9" s="33">
        <f>SUM(F9:I9)</f>
        <v>48</v>
      </c>
      <c r="D9" s="34">
        <v>43</v>
      </c>
      <c r="E9" s="35" t="s">
        <v>64</v>
      </c>
      <c r="F9" s="42">
        <f>VLOOKUP(B9,'May 2018 - Apr 2019'!A:B,2,FALSE)</f>
        <v>17</v>
      </c>
      <c r="G9" s="36">
        <f>VLOOKUP(B9,'May 2019 - April 2020'!A:B,2,FALSE)</f>
        <v>2</v>
      </c>
      <c r="H9" s="36">
        <f>VLOOKUP(B9,'May 2020 - April 2021'!A:B,2,FALSE)</f>
        <v>14</v>
      </c>
      <c r="I9" s="36">
        <f>VLOOKUP(B9,'May 2021 - Feb 2022'!A:B,2,FALSE)</f>
        <v>15</v>
      </c>
      <c r="J9" s="32"/>
    </row>
    <row r="10" spans="2:10" x14ac:dyDescent="0.15">
      <c r="B10" s="32" t="s">
        <v>20</v>
      </c>
      <c r="C10" s="33">
        <f>SUM(F10:I10)</f>
        <v>49</v>
      </c>
      <c r="D10" s="34">
        <v>42</v>
      </c>
      <c r="E10" s="35" t="s">
        <v>68</v>
      </c>
      <c r="F10" s="42">
        <f>VLOOKUP(B10,'May 2018 - Apr 2019'!A:B,2,FALSE)</f>
        <v>49</v>
      </c>
      <c r="G10" s="37" t="s">
        <v>56</v>
      </c>
      <c r="H10" s="37" t="s">
        <v>56</v>
      </c>
      <c r="I10" s="37" t="s">
        <v>56</v>
      </c>
      <c r="J10" s="32"/>
    </row>
    <row r="11" spans="2:10" x14ac:dyDescent="0.15">
      <c r="B11" s="32" t="s">
        <v>38</v>
      </c>
      <c r="C11" s="33">
        <f>SUM(F11:I11)</f>
        <v>63</v>
      </c>
      <c r="D11" s="34">
        <v>41</v>
      </c>
      <c r="E11" s="35" t="s">
        <v>64</v>
      </c>
      <c r="F11" s="42">
        <f>VLOOKUP(B11,'May 2018 - Apr 2019'!A:B,2,FALSE)</f>
        <v>3</v>
      </c>
      <c r="G11" s="36">
        <f>VLOOKUP(B11,'May 2019 - April 2020'!A:B,2,FALSE)</f>
        <v>23</v>
      </c>
      <c r="H11" s="36">
        <f>VLOOKUP(B11,'May 2020 - April 2021'!A:B,2,FALSE)</f>
        <v>15</v>
      </c>
      <c r="I11" s="36">
        <f>VLOOKUP(B11,'May 2021 - Feb 2022'!A:B,2,FALSE)</f>
        <v>22</v>
      </c>
      <c r="J11" s="38" t="s">
        <v>72</v>
      </c>
    </row>
    <row r="12" spans="2:10" x14ac:dyDescent="0.15">
      <c r="B12" s="32" t="s">
        <v>14</v>
      </c>
      <c r="C12" s="33">
        <f>SUM(F12:I12)</f>
        <v>68</v>
      </c>
      <c r="D12" s="34">
        <v>40</v>
      </c>
      <c r="E12" s="35" t="s">
        <v>63</v>
      </c>
      <c r="F12" s="42">
        <f>VLOOKUP(B12,'May 2018 - Apr 2019'!A:B,2,FALSE)</f>
        <v>4</v>
      </c>
      <c r="G12" s="36"/>
      <c r="H12" s="36">
        <f>VLOOKUP(B12,'May 2020 - April 2021'!A:B,2,FALSE)</f>
        <v>60</v>
      </c>
      <c r="I12" s="36">
        <f>VLOOKUP(B12,'May 2021 - Feb 2022'!A:B,2,FALSE)</f>
        <v>4</v>
      </c>
      <c r="J12" s="32"/>
    </row>
    <row r="13" spans="2:10" x14ac:dyDescent="0.15">
      <c r="B13" s="32" t="s">
        <v>50</v>
      </c>
      <c r="C13" s="33">
        <f>SUM(F13:I13)</f>
        <v>71</v>
      </c>
      <c r="D13" s="34">
        <v>39</v>
      </c>
      <c r="E13" s="35" t="s">
        <v>63</v>
      </c>
      <c r="F13" s="42">
        <f>VLOOKUP(B13,'May 2018 - Apr 2019'!A:B,2,FALSE)</f>
        <v>4</v>
      </c>
      <c r="G13" s="36">
        <f>VLOOKUP(B13,'May 2019 - April 2020'!A:B,2,FALSE)</f>
        <v>41</v>
      </c>
      <c r="H13" s="36">
        <f>VLOOKUP(B13,'May 2020 - April 2021'!A:B,2,FALSE)</f>
        <v>1</v>
      </c>
      <c r="I13" s="36">
        <f>VLOOKUP(B13,'May 2021 - Feb 2022'!A:B,2,FALSE)</f>
        <v>25</v>
      </c>
      <c r="J13" s="32"/>
    </row>
    <row r="14" spans="2:10" x14ac:dyDescent="0.15">
      <c r="B14" s="32" t="s">
        <v>37</v>
      </c>
      <c r="C14" s="33">
        <f>SUM(F14:I14)</f>
        <v>80</v>
      </c>
      <c r="D14" s="34">
        <v>38</v>
      </c>
      <c r="E14" s="35" t="s">
        <v>64</v>
      </c>
      <c r="F14" s="42">
        <f>VLOOKUP(B14,'May 2018 - Apr 2019'!A:B,2,FALSE)</f>
        <v>21</v>
      </c>
      <c r="G14" s="36">
        <f>VLOOKUP(B14,'May 2019 - April 2020'!A:B,2,FALSE)</f>
        <v>11</v>
      </c>
      <c r="H14" s="36">
        <f>VLOOKUP(B14,'May 2020 - April 2021'!A:B,2,FALSE)</f>
        <v>32</v>
      </c>
      <c r="I14" s="36">
        <f>VLOOKUP(B14,'May 2021 - Feb 2022'!A:B,2,FALSE)</f>
        <v>16</v>
      </c>
      <c r="J14" s="32"/>
    </row>
    <row r="15" spans="2:10" x14ac:dyDescent="0.15">
      <c r="B15" s="32" t="s">
        <v>43</v>
      </c>
      <c r="C15" s="33">
        <f>SUM(F15:I15)</f>
        <v>81</v>
      </c>
      <c r="D15" s="34">
        <v>37</v>
      </c>
      <c r="E15" s="35" t="s">
        <v>64</v>
      </c>
      <c r="F15" s="42">
        <f>VLOOKUP(B15,'May 2018 - Apr 2019'!A:B,2,FALSE)</f>
        <v>24</v>
      </c>
      <c r="G15" s="36">
        <f>VLOOKUP(B15,'May 2019 - April 2020'!A:B,2,FALSE)</f>
        <v>10</v>
      </c>
      <c r="H15" s="36">
        <f>VLOOKUP(B15,'May 2020 - April 2021'!A:B,2,FALSE)</f>
        <v>37</v>
      </c>
      <c r="I15" s="36">
        <f>VLOOKUP(B15,'May 2021 - Feb 2022'!A:B,2,FALSE)</f>
        <v>10</v>
      </c>
      <c r="J15" s="32"/>
    </row>
    <row r="16" spans="2:10" x14ac:dyDescent="0.15">
      <c r="B16" s="32" t="s">
        <v>36</v>
      </c>
      <c r="C16" s="33">
        <f>SUM(F16:I16)</f>
        <v>82</v>
      </c>
      <c r="D16" s="34">
        <v>36</v>
      </c>
      <c r="E16" s="35" t="s">
        <v>64</v>
      </c>
      <c r="F16" s="42">
        <f>VLOOKUP(B16,'May 2018 - Apr 2019'!A:B,2,FALSE)</f>
        <v>28</v>
      </c>
      <c r="G16" s="36">
        <f>VLOOKUP(B16,'May 2019 - April 2020'!A:B,2,FALSE)</f>
        <v>25</v>
      </c>
      <c r="H16" s="36">
        <f>VLOOKUP(B16,'May 2020 - April 2021'!A:B,2,FALSE)</f>
        <v>20</v>
      </c>
      <c r="I16" s="36">
        <f>VLOOKUP(B16,'May 2021 - Feb 2022'!A:B,2,FALSE)</f>
        <v>9</v>
      </c>
      <c r="J16" s="32"/>
    </row>
    <row r="17" spans="2:10" x14ac:dyDescent="0.15">
      <c r="B17" s="32" t="s">
        <v>27</v>
      </c>
      <c r="C17" s="33">
        <f>SUM(F17:I17)</f>
        <v>85</v>
      </c>
      <c r="D17" s="34">
        <v>35</v>
      </c>
      <c r="E17" s="35" t="s">
        <v>63</v>
      </c>
      <c r="F17" s="42">
        <f>VLOOKUP(B17,'May 2018 - Apr 2019'!A:B,2,FALSE)</f>
        <v>23</v>
      </c>
      <c r="G17" s="36">
        <f>VLOOKUP(B17,'May 2019 - April 2020'!A:B,2,FALSE)</f>
        <v>25</v>
      </c>
      <c r="H17" s="36">
        <f>VLOOKUP(B17,'May 2020 - April 2021'!A:B,2,FALSE)</f>
        <v>18</v>
      </c>
      <c r="I17" s="36">
        <f>VLOOKUP(B17,'May 2021 - Feb 2022'!A:B,2,FALSE)</f>
        <v>19</v>
      </c>
      <c r="J17" s="32" t="s">
        <v>98</v>
      </c>
    </row>
    <row r="18" spans="2:10" x14ac:dyDescent="0.15">
      <c r="B18" s="32" t="s">
        <v>33</v>
      </c>
      <c r="C18" s="33">
        <f>SUM(F18:I18)</f>
        <v>92</v>
      </c>
      <c r="D18" s="34">
        <v>34</v>
      </c>
      <c r="E18" s="35" t="s">
        <v>63</v>
      </c>
      <c r="F18" s="42">
        <f>VLOOKUP(B18,'May 2018 - Apr 2019'!A:B,2,FALSE)</f>
        <v>7</v>
      </c>
      <c r="G18" s="36">
        <f>VLOOKUP(B18,'May 2019 - April 2020'!A:B,2,FALSE)</f>
        <v>53</v>
      </c>
      <c r="H18" s="36">
        <f>VLOOKUP(B18,'May 2020 - April 2021'!A:B,2,FALSE)</f>
        <v>5</v>
      </c>
      <c r="I18" s="36">
        <f>VLOOKUP(B18,'May 2021 - Feb 2022'!A:B,2,FALSE)</f>
        <v>27</v>
      </c>
      <c r="J18" s="32"/>
    </row>
    <row r="19" spans="2:10" x14ac:dyDescent="0.15">
      <c r="B19" s="32" t="s">
        <v>35</v>
      </c>
      <c r="C19" s="33">
        <f>SUM(F19:I19)</f>
        <v>117</v>
      </c>
      <c r="D19" s="34">
        <v>32</v>
      </c>
      <c r="E19" s="35" t="s">
        <v>63</v>
      </c>
      <c r="F19" s="42">
        <f>VLOOKUP(B19,'May 2018 - Apr 2019'!A:B,2,FALSE)</f>
        <v>29</v>
      </c>
      <c r="G19" s="36">
        <f>VLOOKUP(B19,'May 2019 - April 2020'!A:B,2,FALSE)</f>
        <v>37</v>
      </c>
      <c r="H19" s="36">
        <f>VLOOKUP(B19,'May 2020 - April 2021'!A:B,2,FALSE)</f>
        <v>31</v>
      </c>
      <c r="I19" s="36">
        <f>VLOOKUP(B19,'May 2021 - Feb 2022'!A:B,2,FALSE)</f>
        <v>20</v>
      </c>
      <c r="J19" s="32"/>
    </row>
    <row r="20" spans="2:10" x14ac:dyDescent="0.15">
      <c r="B20" s="32" t="s">
        <v>39</v>
      </c>
      <c r="C20" s="33">
        <f>SUM(F20:I20)</f>
        <v>117</v>
      </c>
      <c r="D20" s="34">
        <v>33</v>
      </c>
      <c r="E20" s="35" t="s">
        <v>64</v>
      </c>
      <c r="F20" s="42">
        <f>VLOOKUP(B20,'May 2018 - Apr 2019'!A:B,2,FALSE)</f>
        <v>33</v>
      </c>
      <c r="G20" s="36">
        <f>VLOOKUP(B20,'May 2019 - April 2020'!A:B,2,FALSE)</f>
        <v>21</v>
      </c>
      <c r="H20" s="36">
        <f>VLOOKUP(B20,'May 2020 - April 2021'!A:B,2,FALSE)</f>
        <v>50</v>
      </c>
      <c r="I20" s="36">
        <f>VLOOKUP(B20,'May 2021 - Feb 2022'!A:B,2,FALSE)</f>
        <v>13</v>
      </c>
      <c r="J20" s="32"/>
    </row>
    <row r="21" spans="2:10" x14ac:dyDescent="0.15">
      <c r="B21" s="32" t="s">
        <v>22</v>
      </c>
      <c r="C21" s="33">
        <f>SUM(F21:I21)</f>
        <v>140</v>
      </c>
      <c r="D21" s="34">
        <v>31</v>
      </c>
      <c r="E21" s="35" t="s">
        <v>64</v>
      </c>
      <c r="F21" s="42">
        <f>VLOOKUP(B21,'May 2018 - Apr 2019'!A:B,2,FALSE)</f>
        <v>9</v>
      </c>
      <c r="G21" s="36">
        <f>VLOOKUP(B21,'May 2019 - April 2020'!A:B,2,FALSE)</f>
        <v>51</v>
      </c>
      <c r="H21" s="36">
        <f>VLOOKUP(B21,'May 2020 - April 2021'!A:B,2,FALSE)</f>
        <v>46</v>
      </c>
      <c r="I21" s="36">
        <f>VLOOKUP(B21,'May 2021 - Feb 2022'!A:B,2,FALSE)</f>
        <v>34</v>
      </c>
      <c r="J21" s="32"/>
    </row>
    <row r="22" spans="2:10" x14ac:dyDescent="0.15">
      <c r="B22" s="32" t="s">
        <v>12</v>
      </c>
      <c r="C22" s="33">
        <f>SUM(F22:I22)</f>
        <v>155</v>
      </c>
      <c r="D22" s="34">
        <v>30</v>
      </c>
      <c r="E22" s="35" t="s">
        <v>63</v>
      </c>
      <c r="F22" s="42">
        <f>VLOOKUP(B22,'May 2018 - Apr 2019'!A:B,2,FALSE)</f>
        <v>72</v>
      </c>
      <c r="G22" s="36">
        <f>VLOOKUP(B22,'May 2019 - April 2020'!A:B,2,FALSE)</f>
        <v>32</v>
      </c>
      <c r="H22" s="36">
        <f>VLOOKUP(B22,'May 2020 - April 2021'!A:B,2,FALSE)</f>
        <v>21</v>
      </c>
      <c r="I22" s="36">
        <f>VLOOKUP(B22,'May 2021 - Feb 2022'!A:B,2,FALSE)</f>
        <v>30</v>
      </c>
      <c r="J22" s="32"/>
    </row>
    <row r="23" spans="2:10" x14ac:dyDescent="0.15">
      <c r="B23" s="32" t="s">
        <v>54</v>
      </c>
      <c r="C23" s="33">
        <f>SUM(F23:I23)</f>
        <v>160</v>
      </c>
      <c r="D23" s="34">
        <v>29</v>
      </c>
      <c r="E23" s="35" t="s">
        <v>63</v>
      </c>
      <c r="F23" s="42" t="s">
        <v>56</v>
      </c>
      <c r="G23" s="36" t="s">
        <v>56</v>
      </c>
      <c r="H23" s="36" t="s">
        <v>56</v>
      </c>
      <c r="I23" s="36">
        <f>VLOOKUP(B23,'May 2021 - Feb 2022'!A:B,2,FALSE)</f>
        <v>160</v>
      </c>
      <c r="J23" s="38" t="s">
        <v>60</v>
      </c>
    </row>
    <row r="24" spans="2:10" x14ac:dyDescent="0.15">
      <c r="B24" s="32" t="s">
        <v>17</v>
      </c>
      <c r="C24" s="33">
        <f>SUM(F24:I24)</f>
        <v>173</v>
      </c>
      <c r="D24" s="34">
        <v>28</v>
      </c>
      <c r="E24" s="35" t="s">
        <v>63</v>
      </c>
      <c r="F24" s="42">
        <f>VLOOKUP(B24,'May 2018 - Apr 2019'!A:B,2,FALSE)</f>
        <v>54</v>
      </c>
      <c r="G24" s="36">
        <f>VLOOKUP(B24,'May 2019 - April 2020'!A:B,2,FALSE)</f>
        <v>40</v>
      </c>
      <c r="H24" s="36">
        <f>VLOOKUP(B24,'May 2020 - April 2021'!A:B,2,FALSE)</f>
        <v>24</v>
      </c>
      <c r="I24" s="36">
        <f>VLOOKUP(B24,'May 2021 - Feb 2022'!A:B,2,FALSE)</f>
        <v>55</v>
      </c>
      <c r="J24" s="32"/>
    </row>
    <row r="25" spans="2:10" x14ac:dyDescent="0.15">
      <c r="B25" s="32" t="s">
        <v>24</v>
      </c>
      <c r="C25" s="33">
        <f>SUM(F25:I25)</f>
        <v>193</v>
      </c>
      <c r="D25" s="34">
        <v>27</v>
      </c>
      <c r="E25" s="35" t="s">
        <v>64</v>
      </c>
      <c r="F25" s="42">
        <f>VLOOKUP(B25,'May 2018 - Apr 2019'!A:B,2,FALSE)</f>
        <v>41</v>
      </c>
      <c r="G25" s="36">
        <f>VLOOKUP(B25,'May 2019 - April 2020'!A:B,2,FALSE)</f>
        <v>60</v>
      </c>
      <c r="H25" s="36">
        <f>VLOOKUP(B25,'May 2020 - April 2021'!A:B,2,FALSE)</f>
        <v>65</v>
      </c>
      <c r="I25" s="36">
        <f>VLOOKUP(B25,'May 2021 - Feb 2022'!A:B,2,FALSE)</f>
        <v>27</v>
      </c>
      <c r="J25" s="32"/>
    </row>
    <row r="26" spans="2:10" x14ac:dyDescent="0.15">
      <c r="B26" s="32" t="s">
        <v>41</v>
      </c>
      <c r="C26" s="33">
        <f>SUM(F26:I26)</f>
        <v>214</v>
      </c>
      <c r="D26" s="34">
        <v>26</v>
      </c>
      <c r="E26" s="35" t="s">
        <v>67</v>
      </c>
      <c r="F26" s="42">
        <f>VLOOKUP(B26,'May 2018 - Apr 2019'!A:B,2,FALSE)</f>
        <v>80</v>
      </c>
      <c r="G26" s="36">
        <f>VLOOKUP(B26,'May 2019 - April 2020'!A:B,2,FALSE)</f>
        <v>54</v>
      </c>
      <c r="H26" s="36">
        <f>VLOOKUP(B26,'May 2020 - April 2021'!A:B,2,FALSE)</f>
        <v>80</v>
      </c>
      <c r="I26" s="37" t="s">
        <v>56</v>
      </c>
      <c r="J26" s="32"/>
    </row>
    <row r="27" spans="2:10" x14ac:dyDescent="0.15">
      <c r="B27" s="32" t="s">
        <v>23</v>
      </c>
      <c r="C27" s="33">
        <f>SUM(F27:I27)</f>
        <v>220</v>
      </c>
      <c r="D27" s="34">
        <v>25</v>
      </c>
      <c r="E27" s="35" t="s">
        <v>63</v>
      </c>
      <c r="F27" s="42">
        <f>VLOOKUP(B27,'May 2018 - Apr 2019'!A:B,2,FALSE)</f>
        <v>61</v>
      </c>
      <c r="G27" s="36">
        <f>VLOOKUP(B27,'May 2019 - April 2020'!A:B,2,FALSE)</f>
        <v>34</v>
      </c>
      <c r="H27" s="36">
        <f>VLOOKUP(B27,'May 2020 - April 2021'!A:B,2,FALSE)</f>
        <v>55</v>
      </c>
      <c r="I27" s="36">
        <f>VLOOKUP(B27,'May 2021 - Feb 2022'!A:B,2,FALSE)</f>
        <v>70</v>
      </c>
      <c r="J27" s="32"/>
    </row>
    <row r="28" spans="2:10" x14ac:dyDescent="0.15">
      <c r="B28" s="32" t="s">
        <v>6</v>
      </c>
      <c r="C28" s="33">
        <f>SUM(F28:I28)</f>
        <v>228</v>
      </c>
      <c r="D28" s="34">
        <v>24</v>
      </c>
      <c r="E28" s="35" t="s">
        <v>63</v>
      </c>
      <c r="F28" s="42">
        <f>VLOOKUP(B28,'May 2018 - Apr 2019'!A:B,2,FALSE)</f>
        <v>51</v>
      </c>
      <c r="G28" s="36">
        <f>VLOOKUP(B28,'May 2019 - April 2020'!A:B,2,FALSE)</f>
        <v>70</v>
      </c>
      <c r="H28" s="36">
        <f>VLOOKUP(B28,'May 2020 - April 2021'!A:B,2,FALSE)</f>
        <v>57</v>
      </c>
      <c r="I28" s="36">
        <f>VLOOKUP(B28,'May 2021 - Feb 2022'!A:B,2,FALSE)</f>
        <v>50</v>
      </c>
      <c r="J28" s="32"/>
    </row>
    <row r="29" spans="2:10" x14ac:dyDescent="0.15">
      <c r="B29" s="32" t="s">
        <v>3</v>
      </c>
      <c r="C29" s="33">
        <f>SUM(F29:I29)</f>
        <v>239</v>
      </c>
      <c r="D29" s="34">
        <v>23</v>
      </c>
      <c r="E29" s="35" t="s">
        <v>64</v>
      </c>
      <c r="F29" s="42">
        <f>VLOOKUP(B29,'May 2018 - Apr 2019'!A:B,2,FALSE)</f>
        <v>78</v>
      </c>
      <c r="G29" s="36">
        <f>VLOOKUP(B29,'May 2019 - April 2020'!A:B,2,FALSE)</f>
        <v>69</v>
      </c>
      <c r="H29" s="36">
        <f>VLOOKUP(B29,'May 2020 - April 2021'!A:B,2,FALSE)</f>
        <v>40</v>
      </c>
      <c r="I29" s="36">
        <f>VLOOKUP(B29,'May 2021 - Feb 2022'!A:B,2,FALSE)</f>
        <v>52</v>
      </c>
      <c r="J29" s="32"/>
    </row>
    <row r="30" spans="2:10" x14ac:dyDescent="0.15">
      <c r="B30" s="32" t="s">
        <v>32</v>
      </c>
      <c r="C30" s="33">
        <f>SUM(F30:I30)</f>
        <v>246</v>
      </c>
      <c r="D30" s="34">
        <v>22</v>
      </c>
      <c r="E30" s="35" t="s">
        <v>64</v>
      </c>
      <c r="F30" s="42">
        <f>VLOOKUP(B30,'May 2018 - Apr 2019'!A:B,2,FALSE)</f>
        <v>40</v>
      </c>
      <c r="G30" s="36">
        <f>VLOOKUP(B30,'May 2019 - April 2020'!A:B,2,FALSE)</f>
        <v>48</v>
      </c>
      <c r="H30" s="36">
        <f>VLOOKUP(B30,'May 2020 - April 2021'!A:B,2,FALSE)</f>
        <v>93</v>
      </c>
      <c r="I30" s="36">
        <f>VLOOKUP(B30,'May 2021 - Feb 2022'!A:B,2,FALSE)</f>
        <v>65</v>
      </c>
      <c r="J30" s="32"/>
    </row>
    <row r="31" spans="2:10" x14ac:dyDescent="0.15">
      <c r="B31" s="32" t="s">
        <v>29</v>
      </c>
      <c r="C31" s="33">
        <f>SUM(F31:I31)</f>
        <v>294</v>
      </c>
      <c r="D31" s="34">
        <v>21</v>
      </c>
      <c r="E31" s="35" t="s">
        <v>64</v>
      </c>
      <c r="F31" s="42">
        <f>VLOOKUP(B31,'May 2018 - Apr 2019'!A:B,2,FALSE)</f>
        <v>99</v>
      </c>
      <c r="G31" s="36">
        <f>VLOOKUP(B31,'May 2019 - April 2020'!A:B,2,FALSE)</f>
        <v>86</v>
      </c>
      <c r="H31" s="36">
        <f>VLOOKUP(B31,'May 2020 - April 2021'!A:B,2,FALSE)</f>
        <v>88</v>
      </c>
      <c r="I31" s="36">
        <f>VLOOKUP(B31,'May 2021 - Feb 2022'!A:B,2,FALSE)</f>
        <v>21</v>
      </c>
      <c r="J31" s="32"/>
    </row>
    <row r="32" spans="2:10" x14ac:dyDescent="0.15">
      <c r="B32" s="32" t="s">
        <v>9</v>
      </c>
      <c r="C32" s="33">
        <f>SUM(F32:I32)</f>
        <v>308</v>
      </c>
      <c r="D32" s="34">
        <v>20</v>
      </c>
      <c r="E32" s="35" t="s">
        <v>63</v>
      </c>
      <c r="F32" s="42">
        <f>VLOOKUP(B32,'May 2018 - Apr 2019'!A:B,2,FALSE)</f>
        <v>64</v>
      </c>
      <c r="G32" s="36">
        <f>VLOOKUP(B32,'May 2019 - April 2020'!A:B,2,FALSE)</f>
        <v>77</v>
      </c>
      <c r="H32" s="36">
        <f>VLOOKUP(B32,'May 2020 - April 2021'!A:B,2,FALSE)</f>
        <v>83</v>
      </c>
      <c r="I32" s="36">
        <f>VLOOKUP(B32,'May 2021 - Feb 2022'!A:B,2,FALSE)</f>
        <v>84</v>
      </c>
      <c r="J32" s="32"/>
    </row>
    <row r="33" spans="2:10" x14ac:dyDescent="0.15">
      <c r="B33" s="32" t="s">
        <v>11</v>
      </c>
      <c r="C33" s="33">
        <f>SUM(F33:I33)</f>
        <v>311</v>
      </c>
      <c r="D33" s="34">
        <v>19</v>
      </c>
      <c r="E33" s="35" t="s">
        <v>63</v>
      </c>
      <c r="F33" s="42">
        <f>VLOOKUP(B33,'May 2018 - Apr 2019'!A:B,2,FALSE)</f>
        <v>58</v>
      </c>
      <c r="G33" s="36">
        <f>VLOOKUP(B33,'May 2019 - April 2020'!A:B,2,FALSE)</f>
        <v>110</v>
      </c>
      <c r="H33" s="36">
        <f>VLOOKUP(B33,'May 2020 - April 2021'!A:B,2,FALSE)</f>
        <v>73</v>
      </c>
      <c r="I33" s="36">
        <f>VLOOKUP(B33,'May 2021 - Feb 2022'!A:B,2,FALSE)</f>
        <v>70</v>
      </c>
      <c r="J33" s="32"/>
    </row>
    <row r="34" spans="2:10" x14ac:dyDescent="0.15">
      <c r="B34" s="32" t="s">
        <v>16</v>
      </c>
      <c r="C34" s="33">
        <f>SUM(F34:I34)</f>
        <v>346</v>
      </c>
      <c r="D34" s="34">
        <v>18</v>
      </c>
      <c r="E34" s="35" t="s">
        <v>64</v>
      </c>
      <c r="F34" s="42">
        <f>VLOOKUP(B34,'May 2018 - Apr 2019'!A:B,2,FALSE)</f>
        <v>105</v>
      </c>
      <c r="G34" s="36">
        <f>VLOOKUP(B34,'May 2019 - April 2020'!A:B,2,FALSE)</f>
        <v>106</v>
      </c>
      <c r="H34" s="36">
        <f>VLOOKUP(B34,'May 2020 - April 2021'!A:B,2,FALSE)</f>
        <v>76</v>
      </c>
      <c r="I34" s="36">
        <f>VLOOKUP(B34,'May 2021 - Feb 2022'!A:B,2,FALSE)</f>
        <v>59</v>
      </c>
      <c r="J34" s="32"/>
    </row>
    <row r="35" spans="2:10" x14ac:dyDescent="0.15">
      <c r="B35" s="32" t="s">
        <v>4</v>
      </c>
      <c r="C35" s="33">
        <f>SUM(F35:I35)</f>
        <v>347</v>
      </c>
      <c r="D35" s="34">
        <v>17</v>
      </c>
      <c r="E35" s="35" t="s">
        <v>63</v>
      </c>
      <c r="F35" s="42">
        <f>VLOOKUP(B35,'May 2018 - Apr 2019'!A:B,2,FALSE)</f>
        <v>83</v>
      </c>
      <c r="G35" s="36">
        <f>VLOOKUP(B35,'May 2019 - April 2020'!A:B,2,FALSE)</f>
        <v>89</v>
      </c>
      <c r="H35" s="36">
        <f>VLOOKUP(B35,'May 2020 - April 2021'!A:B,2,FALSE)</f>
        <v>84</v>
      </c>
      <c r="I35" s="36">
        <f>VLOOKUP(B35,'May 2021 - Feb 2022'!A:B,2,FALSE)</f>
        <v>91</v>
      </c>
      <c r="J35" s="32"/>
    </row>
    <row r="36" spans="2:10" x14ac:dyDescent="0.15">
      <c r="B36" s="32" t="s">
        <v>19</v>
      </c>
      <c r="C36" s="33">
        <f>SUM(F36:I36)</f>
        <v>358</v>
      </c>
      <c r="D36" s="34">
        <v>16</v>
      </c>
      <c r="E36" s="35" t="s">
        <v>63</v>
      </c>
      <c r="F36" s="42">
        <f>VLOOKUP(B36,'May 2018 - Apr 2019'!A:B,2,FALSE)</f>
        <v>84</v>
      </c>
      <c r="G36" s="36">
        <f>VLOOKUP(B36,'May 2019 - April 2020'!A:B,2,FALSE)</f>
        <v>143</v>
      </c>
      <c r="H36" s="36">
        <f>VLOOKUP(B36,'May 2020 - April 2021'!A:B,2,FALSE)</f>
        <v>91</v>
      </c>
      <c r="I36" s="36">
        <f>VLOOKUP(B36,'May 2021 - Feb 2022'!A:B,2,FALSE)</f>
        <v>40</v>
      </c>
      <c r="J36" s="32"/>
    </row>
    <row r="37" spans="2:10" x14ac:dyDescent="0.15">
      <c r="B37" s="32" t="s">
        <v>18</v>
      </c>
      <c r="C37" s="33">
        <f>SUM(F37:I37)</f>
        <v>393</v>
      </c>
      <c r="D37" s="34">
        <v>15</v>
      </c>
      <c r="E37" s="35" t="s">
        <v>63</v>
      </c>
      <c r="F37" s="42">
        <f>VLOOKUP(B37,'May 2018 - Apr 2019'!A:B,2,FALSE)</f>
        <v>97</v>
      </c>
      <c r="G37" s="36">
        <f>VLOOKUP(B37,'May 2019 - April 2020'!A:B,2,FALSE)</f>
        <v>54</v>
      </c>
      <c r="H37" s="36">
        <f>VLOOKUP(B37,'May 2020 - April 2021'!A:B,2,FALSE)</f>
        <v>72</v>
      </c>
      <c r="I37" s="36">
        <f>VLOOKUP(B37,'May 2021 - Feb 2022'!A:B,2,FALSE)</f>
        <v>170</v>
      </c>
      <c r="J37" s="32"/>
    </row>
    <row r="38" spans="2:10" x14ac:dyDescent="0.15">
      <c r="B38" s="32" t="s">
        <v>49</v>
      </c>
      <c r="C38" s="33">
        <f>SUM(F38:I38)</f>
        <v>407</v>
      </c>
      <c r="D38" s="34">
        <v>14</v>
      </c>
      <c r="E38" s="35" t="s">
        <v>64</v>
      </c>
      <c r="F38" s="42">
        <f>VLOOKUP(B38,'May 2018 - Apr 2019'!A:B,2,FALSE)</f>
        <v>137</v>
      </c>
      <c r="G38" s="36">
        <f>VLOOKUP(B38,'May 2019 - April 2020'!A:B,2,FALSE)</f>
        <v>120</v>
      </c>
      <c r="H38" s="36">
        <f>VLOOKUP(B38,'May 2020 - April 2021'!A:B,2,FALSE)</f>
        <v>64</v>
      </c>
      <c r="I38" s="36">
        <f>VLOOKUP(B38,'May 2021 - Feb 2022'!A:B,2,FALSE)</f>
        <v>86</v>
      </c>
      <c r="J38" s="32"/>
    </row>
    <row r="39" spans="2:10" x14ac:dyDescent="0.15">
      <c r="B39" s="32" t="s">
        <v>2</v>
      </c>
      <c r="C39" s="33">
        <f>SUM(F39:I39)</f>
        <v>421</v>
      </c>
      <c r="D39" s="34">
        <v>13</v>
      </c>
      <c r="E39" s="35" t="s">
        <v>64</v>
      </c>
      <c r="F39" s="42">
        <f>VLOOKUP(B39,'May 2018 - Apr 2019'!A:B,2,FALSE)</f>
        <v>117</v>
      </c>
      <c r="G39" s="36">
        <f>VLOOKUP(B39,'May 2019 - April 2020'!A:B,2,FALSE)</f>
        <v>100</v>
      </c>
      <c r="H39" s="36">
        <f>VLOOKUP(B39,'May 2020 - April 2021'!A:B,2,FALSE)</f>
        <v>102</v>
      </c>
      <c r="I39" s="36">
        <f>VLOOKUP(B39,'May 2021 - Feb 2022'!A:B,2,FALSE)</f>
        <v>102</v>
      </c>
      <c r="J39" s="32"/>
    </row>
    <row r="40" spans="2:10" x14ac:dyDescent="0.15">
      <c r="B40" s="32" t="s">
        <v>31</v>
      </c>
      <c r="C40" s="33">
        <f>SUM(F40:I40)</f>
        <v>436</v>
      </c>
      <c r="D40" s="34">
        <v>12</v>
      </c>
      <c r="E40" s="35" t="s">
        <v>64</v>
      </c>
      <c r="F40" s="42">
        <f>VLOOKUP(B40,'May 2018 - Apr 2019'!A:B,2,FALSE)</f>
        <v>202</v>
      </c>
      <c r="G40" s="36">
        <f>VLOOKUP(B40,'May 2019 - April 2020'!A:B,2,FALSE)</f>
        <v>164</v>
      </c>
      <c r="H40" s="36">
        <f>VLOOKUP(B40,'May 2020 - April 2021'!A:B,2,FALSE)</f>
        <v>34</v>
      </c>
      <c r="I40" s="36">
        <f>VLOOKUP(B40,'May 2021 - Feb 2022'!A:B,2,FALSE)</f>
        <v>36</v>
      </c>
      <c r="J40" s="32"/>
    </row>
    <row r="41" spans="2:10" x14ac:dyDescent="0.15">
      <c r="B41" s="32" t="s">
        <v>26</v>
      </c>
      <c r="C41" s="33">
        <f>SUM(F41:I41)</f>
        <v>438</v>
      </c>
      <c r="D41" s="34">
        <v>11</v>
      </c>
      <c r="E41" s="35" t="s">
        <v>63</v>
      </c>
      <c r="F41" s="42">
        <f>VLOOKUP(B41,'May 2018 - Apr 2019'!A:B,2,FALSE)</f>
        <v>58</v>
      </c>
      <c r="G41" s="36">
        <f>VLOOKUP(B41,'May 2019 - April 2020'!A:B,2,FALSE)</f>
        <v>116</v>
      </c>
      <c r="H41" s="36">
        <f>VLOOKUP(B41,'May 2020 - April 2021'!A:B,2,FALSE)</f>
        <v>141</v>
      </c>
      <c r="I41" s="36">
        <f>VLOOKUP(B41,'May 2021 - Feb 2022'!A:B,2,FALSE)</f>
        <v>123</v>
      </c>
      <c r="J41" s="32"/>
    </row>
    <row r="42" spans="2:10" x14ac:dyDescent="0.15">
      <c r="B42" s="32" t="s">
        <v>10</v>
      </c>
      <c r="C42" s="33">
        <f>SUM(F42:I42)</f>
        <v>443</v>
      </c>
      <c r="D42" s="34">
        <v>10</v>
      </c>
      <c r="E42" s="35" t="s">
        <v>63</v>
      </c>
      <c r="F42" s="42">
        <f>VLOOKUP(B42,'May 2018 - Apr 2019'!A:B,2,FALSE)</f>
        <v>100</v>
      </c>
      <c r="G42" s="36">
        <f>VLOOKUP(B42,'May 2019 - April 2020'!A:B,2,FALSE)</f>
        <v>80</v>
      </c>
      <c r="H42" s="36">
        <f>VLOOKUP(B42,'May 2020 - April 2021'!A:B,2,FALSE)</f>
        <v>133</v>
      </c>
      <c r="I42" s="36">
        <f>VLOOKUP(B42,'May 2021 - Feb 2022'!A:B,2,FALSE)</f>
        <v>130</v>
      </c>
      <c r="J42" s="32"/>
    </row>
    <row r="43" spans="2:10" x14ac:dyDescent="0.15">
      <c r="B43" s="32" t="s">
        <v>5</v>
      </c>
      <c r="C43" s="33">
        <f>SUM(F43:I43)</f>
        <v>484</v>
      </c>
      <c r="D43" s="34">
        <v>9</v>
      </c>
      <c r="E43" s="35" t="s">
        <v>63</v>
      </c>
      <c r="F43" s="42">
        <f>VLOOKUP(B43,'May 2018 - Apr 2019'!A:B,2,FALSE)</f>
        <v>147</v>
      </c>
      <c r="G43" s="36">
        <f>VLOOKUP(B43,'May 2019 - April 2020'!A:B,2,FALSE)</f>
        <v>97</v>
      </c>
      <c r="H43" s="36">
        <f>VLOOKUP(B43,'May 2020 - April 2021'!A:B,2,FALSE)</f>
        <v>104</v>
      </c>
      <c r="I43" s="36">
        <f>VLOOKUP(B43,'May 2021 - Feb 2022'!A:B,2,FALSE)</f>
        <v>136</v>
      </c>
      <c r="J43" s="32"/>
    </row>
    <row r="44" spans="2:10" x14ac:dyDescent="0.15">
      <c r="B44" s="32" t="s">
        <v>21</v>
      </c>
      <c r="C44" s="33">
        <f>SUM(F44:I44)</f>
        <v>533</v>
      </c>
      <c r="D44" s="34">
        <v>8</v>
      </c>
      <c r="E44" s="35" t="s">
        <v>63</v>
      </c>
      <c r="F44" s="42">
        <f>VLOOKUP(B44,'May 2018 - Apr 2019'!A:B,2,FALSE)</f>
        <v>100</v>
      </c>
      <c r="G44" s="36">
        <f>VLOOKUP(B44,'May 2019 - April 2020'!A:B,2,FALSE)</f>
        <v>146</v>
      </c>
      <c r="H44" s="36">
        <f>VLOOKUP(B44,'May 2020 - April 2021'!A:B,2,FALSE)</f>
        <v>156</v>
      </c>
      <c r="I44" s="36">
        <f>VLOOKUP(B44,'May 2021 - Feb 2022'!A:B,2,FALSE)</f>
        <v>131</v>
      </c>
      <c r="J44" s="32"/>
    </row>
    <row r="45" spans="2:10" x14ac:dyDescent="0.15">
      <c r="B45" s="32" t="s">
        <v>13</v>
      </c>
      <c r="C45" s="33">
        <f>SUM(F45:I45)</f>
        <v>540</v>
      </c>
      <c r="D45" s="34">
        <v>7</v>
      </c>
      <c r="E45" s="35" t="s">
        <v>64</v>
      </c>
      <c r="F45" s="42">
        <f>VLOOKUP(B45,'May 2018 - Apr 2019'!A:B,2,FALSE)</f>
        <v>143</v>
      </c>
      <c r="G45" s="36">
        <f>VLOOKUP(B45,'May 2019 - April 2020'!A:B,2,FALSE)</f>
        <v>142</v>
      </c>
      <c r="H45" s="36">
        <f>VLOOKUP(B45,'May 2020 - April 2021'!A:B,2,FALSE)</f>
        <v>147</v>
      </c>
      <c r="I45" s="36">
        <f>VLOOKUP(B45,'May 2021 - Feb 2022'!A:B,2,FALSE)</f>
        <v>108</v>
      </c>
      <c r="J45" s="32"/>
    </row>
    <row r="46" spans="2:10" x14ac:dyDescent="0.15">
      <c r="B46" s="32" t="s">
        <v>8</v>
      </c>
      <c r="C46" s="33">
        <f>SUM(F46:I46)</f>
        <v>611</v>
      </c>
      <c r="D46" s="34">
        <v>6</v>
      </c>
      <c r="E46" s="35" t="s">
        <v>63</v>
      </c>
      <c r="F46" s="42">
        <f>VLOOKUP(B46,'May 2018 - Apr 2019'!A:B,2,FALSE)</f>
        <v>164</v>
      </c>
      <c r="G46" s="36">
        <f>VLOOKUP(B46,'May 2019 - April 2020'!A:B,2,FALSE)</f>
        <v>199</v>
      </c>
      <c r="H46" s="36">
        <f>VLOOKUP(B46,'May 2020 - April 2021'!A:B,2,FALSE)</f>
        <v>120</v>
      </c>
      <c r="I46" s="36">
        <f>VLOOKUP(B46,'May 2021 - Feb 2022'!A:B,2,FALSE)</f>
        <v>128</v>
      </c>
      <c r="J46" s="32"/>
    </row>
    <row r="47" spans="2:10" x14ac:dyDescent="0.15">
      <c r="B47" s="32" t="s">
        <v>7</v>
      </c>
      <c r="C47" s="33">
        <f>SUM(F47:I47)</f>
        <v>627</v>
      </c>
      <c r="D47" s="34">
        <v>5</v>
      </c>
      <c r="E47" s="35" t="s">
        <v>64</v>
      </c>
      <c r="F47" s="42">
        <f>VLOOKUP(B47,'May 2018 - Apr 2019'!A:B,2,FALSE)</f>
        <v>167</v>
      </c>
      <c r="G47" s="36">
        <f>VLOOKUP(B47,'May 2019 - April 2020'!A:B,2,FALSE)</f>
        <v>192</v>
      </c>
      <c r="H47" s="36">
        <f>VLOOKUP(B47,'May 2020 - April 2021'!A:B,2,FALSE)</f>
        <v>194</v>
      </c>
      <c r="I47" s="36">
        <f>VLOOKUP(B47,'May 2021 - Feb 2022'!A:B,2,FALSE)</f>
        <v>74</v>
      </c>
      <c r="J47" s="32"/>
    </row>
    <row r="48" spans="2:10" x14ac:dyDescent="0.15">
      <c r="B48" s="32" t="s">
        <v>30</v>
      </c>
      <c r="C48" s="33">
        <f>SUM(F48:I48)</f>
        <v>971</v>
      </c>
      <c r="D48" s="34">
        <v>4</v>
      </c>
      <c r="E48" s="35" t="s">
        <v>63</v>
      </c>
      <c r="F48" s="42">
        <f>VLOOKUP(B48,'May 2018 - Apr 2019'!A:B,2,FALSE)</f>
        <v>209</v>
      </c>
      <c r="G48" s="36">
        <f>VLOOKUP(B48,'May 2019 - April 2020'!A:B,2,FALSE)</f>
        <v>206</v>
      </c>
      <c r="H48" s="36">
        <f>VLOOKUP(B48,'May 2020 - April 2021'!A:B,2,FALSE)</f>
        <v>238</v>
      </c>
      <c r="I48" s="36">
        <f>VLOOKUP(B48,'May 2021 - Feb 2022'!A:B,2,FALSE)</f>
        <v>318</v>
      </c>
      <c r="J48" s="32"/>
    </row>
    <row r="49" spans="2:10" x14ac:dyDescent="0.15">
      <c r="B49" s="32" t="s">
        <v>1</v>
      </c>
      <c r="C49" s="33">
        <f>SUM(F49:I49)</f>
        <v>1079</v>
      </c>
      <c r="D49" s="34">
        <v>3</v>
      </c>
      <c r="E49" s="35" t="s">
        <v>63</v>
      </c>
      <c r="F49" s="42">
        <f>VLOOKUP(B49,'May 2018 - Apr 2019'!A:B,2,FALSE)</f>
        <v>376</v>
      </c>
      <c r="G49" s="36">
        <f>VLOOKUP(B49,'May 2019 - April 2020'!A:B,2,FALSE)</f>
        <v>291</v>
      </c>
      <c r="H49" s="36">
        <f>VLOOKUP(B49,'May 2020 - April 2021'!A:B,2,FALSE)</f>
        <v>228</v>
      </c>
      <c r="I49" s="36">
        <f>VLOOKUP(B49,'May 2021 - Feb 2022'!A:B,2,FALSE)</f>
        <v>184</v>
      </c>
      <c r="J49" s="32"/>
    </row>
    <row r="50" spans="2:10" x14ac:dyDescent="0.15">
      <c r="B50" s="32" t="s">
        <v>28</v>
      </c>
      <c r="C50" s="33">
        <f>SUM(F50:I50)</f>
        <v>2136</v>
      </c>
      <c r="D50" s="34">
        <v>2</v>
      </c>
      <c r="E50" s="35" t="s">
        <v>63</v>
      </c>
      <c r="F50" s="42">
        <f>VLOOKUP(B50,'May 2018 - Apr 2019'!A:B,2,FALSE)</f>
        <v>569</v>
      </c>
      <c r="G50" s="36">
        <f>VLOOKUP(B50,'May 2019 - April 2020'!A:B,2,FALSE)</f>
        <v>625</v>
      </c>
      <c r="H50" s="36">
        <f>VLOOKUP(B50,'May 2020 - April 2021'!A:B,2,FALSE)</f>
        <v>464</v>
      </c>
      <c r="I50" s="36">
        <f>VLOOKUP(B50,'May 2021 - Feb 2022'!A:B,2,FALSE)</f>
        <v>478</v>
      </c>
      <c r="J50" s="32"/>
    </row>
    <row r="51" spans="2:10" x14ac:dyDescent="0.15">
      <c r="B51" s="32" t="s">
        <v>42</v>
      </c>
      <c r="C51" s="33">
        <f>SUM(F51:I51)</f>
        <v>2205</v>
      </c>
      <c r="D51" s="34">
        <v>1</v>
      </c>
      <c r="E51" s="35" t="s">
        <v>63</v>
      </c>
      <c r="F51" s="42">
        <f>VLOOKUP(B51,'May 2018 - Apr 2019'!A:B,2,FALSE)</f>
        <v>407</v>
      </c>
      <c r="G51" s="36">
        <f>VLOOKUP(B51,'May 2019 - April 2020'!A:B,2,FALSE)</f>
        <v>615</v>
      </c>
      <c r="H51" s="36">
        <f>VLOOKUP(B51,'May 2020 - April 2021'!A:B,2,FALSE)</f>
        <v>470</v>
      </c>
      <c r="I51" s="36">
        <f>VLOOKUP(B51,'May 2021 - Feb 2022'!A:B,2,FALSE)+'May 2021 - Feb 2022'!B44</f>
        <v>713</v>
      </c>
      <c r="J51" s="32"/>
    </row>
    <row r="52" spans="2:10" x14ac:dyDescent="0.15">
      <c r="B52" s="32" t="s">
        <v>52</v>
      </c>
      <c r="C52" s="33">
        <f>SUM(F52:I52)</f>
        <v>1</v>
      </c>
      <c r="D52" s="34">
        <v>49</v>
      </c>
      <c r="E52" s="35" t="s">
        <v>65</v>
      </c>
      <c r="F52" s="42">
        <f>VLOOKUP(B52,'May 2018 - Apr 2019'!A:B,2,FALSE)</f>
        <v>1</v>
      </c>
      <c r="G52" s="36"/>
      <c r="H52" s="36"/>
      <c r="I52" s="36"/>
      <c r="J52" s="32"/>
    </row>
    <row r="53" spans="2:10" x14ac:dyDescent="0.15">
      <c r="B53" s="32" t="s">
        <v>47</v>
      </c>
      <c r="C53" s="33">
        <f>SUM(F53:I53)</f>
        <v>1</v>
      </c>
      <c r="D53" s="34">
        <v>50</v>
      </c>
      <c r="E53" s="35" t="s">
        <v>65</v>
      </c>
      <c r="F53" s="42">
        <f>VLOOKUP(B53,'May 2018 - Apr 2019'!A:B,2,FALSE)</f>
        <v>1</v>
      </c>
      <c r="G53" s="36"/>
      <c r="H53" s="36"/>
      <c r="I53" s="36"/>
      <c r="J53" s="32"/>
    </row>
    <row r="54" spans="2:10" x14ac:dyDescent="0.15">
      <c r="B54" s="32" t="s">
        <v>48</v>
      </c>
      <c r="C54" s="33">
        <f>SUM(F54:I54)</f>
        <v>1</v>
      </c>
      <c r="D54" s="34">
        <v>51</v>
      </c>
      <c r="E54" s="35" t="s">
        <v>65</v>
      </c>
      <c r="F54" s="42">
        <f>VLOOKUP(B54,'May 2018 - Apr 2019'!A:B,2,FALSE)</f>
        <v>1</v>
      </c>
      <c r="G54" s="36"/>
      <c r="H54" s="36"/>
      <c r="I54" s="36"/>
      <c r="J54" s="32"/>
    </row>
    <row r="56" spans="2:10" x14ac:dyDescent="0.15">
      <c r="B56" s="16" t="s">
        <v>45</v>
      </c>
      <c r="C56" s="66">
        <f>SUM(C4:C54)</f>
        <v>16698</v>
      </c>
      <c r="D56" s="67"/>
      <c r="E56" s="68"/>
      <c r="F56" s="67">
        <f>SUM(F4:F54)</f>
        <v>4268</v>
      </c>
      <c r="G56" s="67">
        <f>SUM(G4:G54)</f>
        <v>4478</v>
      </c>
      <c r="H56" s="67">
        <f>SUM(H4:H54)</f>
        <v>3933</v>
      </c>
      <c r="I56" s="67">
        <f>SUM(I4:I54)</f>
        <v>4019</v>
      </c>
      <c r="J56" s="69"/>
    </row>
    <row r="57" spans="2:10" x14ac:dyDescent="0.15">
      <c r="C57" s="19"/>
      <c r="D57" s="18"/>
      <c r="E57" s="26"/>
      <c r="F57" s="18">
        <f>'May 2018 - Apr 2019'!B53</f>
        <v>4268</v>
      </c>
      <c r="G57" s="18">
        <f>'May 2019 - April 2020'!B47</f>
        <v>4478</v>
      </c>
      <c r="H57" s="18">
        <f>'May 2020 - April 2021'!B49</f>
        <v>3933</v>
      </c>
      <c r="I57" s="18">
        <f>'May 2021 - Feb 2022'!B50</f>
        <v>4019</v>
      </c>
    </row>
    <row r="58" spans="2:10" x14ac:dyDescent="0.15">
      <c r="C58" s="19"/>
      <c r="D58" s="18"/>
      <c r="E58" s="70" t="s">
        <v>74</v>
      </c>
      <c r="F58" s="18">
        <f>F56-F57</f>
        <v>0</v>
      </c>
      <c r="G58" s="18">
        <f>G56-G57</f>
        <v>0</v>
      </c>
      <c r="H58" s="18">
        <f>H56-H57</f>
        <v>0</v>
      </c>
      <c r="I58" s="18">
        <f>I56-I57</f>
        <v>0</v>
      </c>
    </row>
    <row r="59" spans="2:10" x14ac:dyDescent="0.15">
      <c r="C59" s="19"/>
      <c r="D59" s="18"/>
      <c r="E59" s="26"/>
      <c r="F59" s="18"/>
      <c r="G59" s="18"/>
      <c r="H59" s="18"/>
      <c r="I59" s="18"/>
    </row>
  </sheetData>
  <sheetCalcPr fullCalcOnLoad="1"/>
  <sortState xmlns:xlrd2="http://schemas.microsoft.com/office/spreadsheetml/2017/richdata2" ref="B4:J51">
    <sortCondition ref="C4:C51"/>
  </sortState>
  <phoneticPr fontId="5" type="noConversion"/>
  <pageMargins left="0.70866141732283472" right="0.70866141732283472" top="0.74803149606299213" bottom="0.74803149606299213" header="0.31496062992125984" footer="0.31496062992125984"/>
  <pageSetup paperSize="9" scale="68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J46" sqref="J46"/>
    </sheetView>
  </sheetViews>
  <sheetFormatPr baseColWidth="10" defaultRowHeight="13" x14ac:dyDescent="0.15"/>
  <cols>
    <col min="1" max="1" width="31" bestFit="1" customWidth="1"/>
    <col min="2" max="2" width="13" customWidth="1"/>
    <col min="3" max="5" width="13" style="16" customWidth="1"/>
    <col min="6" max="6" width="13" customWidth="1"/>
    <col min="10" max="10" width="14.1640625" style="79" customWidth="1"/>
  </cols>
  <sheetData>
    <row r="1" spans="1:10" ht="45" x14ac:dyDescent="0.45">
      <c r="A1" s="73" t="s">
        <v>151</v>
      </c>
      <c r="J1" s="80"/>
    </row>
    <row r="3" spans="1:10" x14ac:dyDescent="0.15">
      <c r="A3" t="s">
        <v>150</v>
      </c>
    </row>
    <row r="5" spans="1:10" ht="34" x14ac:dyDescent="0.2">
      <c r="A5" s="16" t="s">
        <v>0</v>
      </c>
      <c r="B5" s="76" t="s">
        <v>147</v>
      </c>
      <c r="C5" s="76" t="s">
        <v>148</v>
      </c>
      <c r="D5" s="76" t="s">
        <v>149</v>
      </c>
      <c r="E5" s="77" t="s">
        <v>45</v>
      </c>
      <c r="F5" s="74" t="s">
        <v>61</v>
      </c>
      <c r="J5" s="81"/>
    </row>
    <row r="6" spans="1:10" ht="16" x14ac:dyDescent="0.2">
      <c r="A6" s="78" t="s">
        <v>100</v>
      </c>
      <c r="B6" s="72">
        <v>180</v>
      </c>
      <c r="C6" s="75">
        <v>157</v>
      </c>
      <c r="D6" s="75">
        <v>45</v>
      </c>
      <c r="E6" s="16">
        <f>C6+D6</f>
        <v>202</v>
      </c>
      <c r="F6" s="72">
        <v>1</v>
      </c>
      <c r="J6" s="78" t="s">
        <v>21</v>
      </c>
    </row>
    <row r="7" spans="1:10" ht="16" x14ac:dyDescent="0.2">
      <c r="A7" s="78" t="s">
        <v>101</v>
      </c>
      <c r="B7" s="72">
        <v>119</v>
      </c>
      <c r="C7" s="75">
        <v>109</v>
      </c>
      <c r="D7" s="75">
        <v>47</v>
      </c>
      <c r="E7" s="16">
        <f>C7+D7</f>
        <v>156</v>
      </c>
      <c r="F7" s="72">
        <v>2</v>
      </c>
      <c r="J7" s="78" t="s">
        <v>19</v>
      </c>
    </row>
    <row r="8" spans="1:10" ht="16" x14ac:dyDescent="0.2">
      <c r="A8" s="78" t="s">
        <v>102</v>
      </c>
      <c r="B8" s="72">
        <v>116</v>
      </c>
      <c r="C8" s="75">
        <v>105</v>
      </c>
      <c r="D8" s="75">
        <v>38</v>
      </c>
      <c r="E8" s="16">
        <f>C8+D8</f>
        <v>143</v>
      </c>
      <c r="F8" s="72">
        <v>3</v>
      </c>
      <c r="J8" s="78"/>
    </row>
    <row r="9" spans="1:10" ht="16" x14ac:dyDescent="0.2">
      <c r="A9" s="78" t="s">
        <v>105</v>
      </c>
      <c r="B9" s="72">
        <v>119</v>
      </c>
      <c r="C9" s="75">
        <v>102</v>
      </c>
      <c r="D9" s="75">
        <v>32</v>
      </c>
      <c r="E9" s="16">
        <f>C9+D9</f>
        <v>134</v>
      </c>
      <c r="F9" s="72">
        <v>4</v>
      </c>
      <c r="J9" s="78"/>
    </row>
    <row r="10" spans="1:10" ht="16" x14ac:dyDescent="0.2">
      <c r="A10" s="78" t="s">
        <v>106</v>
      </c>
      <c r="B10" s="72">
        <v>116</v>
      </c>
      <c r="C10" s="75">
        <v>101</v>
      </c>
      <c r="D10" s="75">
        <v>21</v>
      </c>
      <c r="E10" s="16">
        <f>C10+D10</f>
        <v>122</v>
      </c>
      <c r="F10" s="72">
        <v>5</v>
      </c>
      <c r="J10" s="78" t="s">
        <v>30</v>
      </c>
    </row>
    <row r="11" spans="1:10" ht="16" x14ac:dyDescent="0.2">
      <c r="A11" s="78" t="s">
        <v>103</v>
      </c>
      <c r="B11" s="72">
        <v>118</v>
      </c>
      <c r="C11" s="75">
        <v>105</v>
      </c>
      <c r="D11" s="75">
        <v>15</v>
      </c>
      <c r="E11" s="16">
        <f>C11+D11</f>
        <v>120</v>
      </c>
      <c r="F11" s="72">
        <v>6</v>
      </c>
      <c r="J11" s="78"/>
    </row>
    <row r="12" spans="1:10" ht="16" x14ac:dyDescent="0.2">
      <c r="A12" s="78" t="s">
        <v>116</v>
      </c>
      <c r="B12" s="72">
        <v>98</v>
      </c>
      <c r="C12" s="75">
        <v>85</v>
      </c>
      <c r="D12" s="75">
        <v>34</v>
      </c>
      <c r="E12" s="16">
        <f>C12+D12</f>
        <v>119</v>
      </c>
      <c r="F12" s="72">
        <v>7</v>
      </c>
      <c r="J12" s="78"/>
    </row>
    <row r="13" spans="1:10" ht="16" x14ac:dyDescent="0.2">
      <c r="A13" s="78" t="s">
        <v>109</v>
      </c>
      <c r="B13" s="72">
        <v>124</v>
      </c>
      <c r="C13" s="75">
        <v>98</v>
      </c>
      <c r="D13" s="75">
        <v>20</v>
      </c>
      <c r="E13" s="16">
        <f>C13+D13</f>
        <v>118</v>
      </c>
      <c r="F13" s="72">
        <v>8</v>
      </c>
      <c r="J13" s="78" t="s">
        <v>152</v>
      </c>
    </row>
    <row r="14" spans="1:10" ht="16" x14ac:dyDescent="0.2">
      <c r="A14" s="78" t="s">
        <v>112</v>
      </c>
      <c r="B14" s="72">
        <v>119</v>
      </c>
      <c r="C14" s="75">
        <v>92</v>
      </c>
      <c r="D14" s="75">
        <v>21</v>
      </c>
      <c r="E14" s="16">
        <f>C14+D14</f>
        <v>113</v>
      </c>
      <c r="F14" s="72">
        <v>9</v>
      </c>
      <c r="J14" s="78" t="s">
        <v>11</v>
      </c>
    </row>
    <row r="15" spans="1:10" ht="16" x14ac:dyDescent="0.2">
      <c r="A15" s="78" t="s">
        <v>107</v>
      </c>
      <c r="B15" s="72">
        <v>113</v>
      </c>
      <c r="C15" s="75">
        <v>101</v>
      </c>
      <c r="D15" s="75">
        <v>11</v>
      </c>
      <c r="E15" s="16">
        <f>C15+D15</f>
        <v>112</v>
      </c>
      <c r="F15" s="72">
        <v>10</v>
      </c>
      <c r="J15" s="78" t="s">
        <v>153</v>
      </c>
    </row>
    <row r="16" spans="1:10" ht="16" x14ac:dyDescent="0.2">
      <c r="A16" s="78" t="s">
        <v>104</v>
      </c>
      <c r="B16" s="72">
        <v>115</v>
      </c>
      <c r="C16" s="75">
        <v>102</v>
      </c>
      <c r="D16" s="75">
        <v>9</v>
      </c>
      <c r="E16" s="16">
        <f>C16+D16</f>
        <v>111</v>
      </c>
      <c r="F16" s="72">
        <v>11</v>
      </c>
      <c r="J16" s="78"/>
    </row>
    <row r="17" spans="1:10" ht="16" x14ac:dyDescent="0.2">
      <c r="A17" s="78" t="s">
        <v>113</v>
      </c>
      <c r="B17" s="72">
        <v>106</v>
      </c>
      <c r="C17" s="75">
        <v>89</v>
      </c>
      <c r="D17" s="75">
        <v>17</v>
      </c>
      <c r="E17" s="16">
        <f>C17+D17</f>
        <v>106</v>
      </c>
      <c r="F17" s="72">
        <v>12</v>
      </c>
      <c r="J17" s="78"/>
    </row>
    <row r="18" spans="1:10" ht="16" x14ac:dyDescent="0.2">
      <c r="A18" s="78" t="s">
        <v>108</v>
      </c>
      <c r="B18" s="72">
        <v>125</v>
      </c>
      <c r="C18" s="75">
        <v>100</v>
      </c>
      <c r="D18" s="75">
        <v>4</v>
      </c>
      <c r="E18" s="16">
        <f>C18+D18</f>
        <v>104</v>
      </c>
      <c r="F18" s="72">
        <v>13</v>
      </c>
      <c r="J18" s="78"/>
    </row>
    <row r="19" spans="1:10" ht="16" x14ac:dyDescent="0.2">
      <c r="A19" s="78" t="s">
        <v>110</v>
      </c>
      <c r="B19" s="72">
        <v>112</v>
      </c>
      <c r="C19" s="75">
        <v>94</v>
      </c>
      <c r="D19" s="75">
        <v>9</v>
      </c>
      <c r="E19" s="16">
        <f>C19+D19</f>
        <v>103</v>
      </c>
      <c r="F19" s="72">
        <v>14</v>
      </c>
      <c r="J19" s="78"/>
    </row>
    <row r="20" spans="1:10" ht="16" x14ac:dyDescent="0.2">
      <c r="A20" s="78" t="s">
        <v>111</v>
      </c>
      <c r="B20" s="72">
        <v>117</v>
      </c>
      <c r="C20" s="75">
        <v>94</v>
      </c>
      <c r="D20" s="75">
        <v>9</v>
      </c>
      <c r="E20" s="16">
        <f>C20+D20</f>
        <v>103</v>
      </c>
      <c r="F20" s="72">
        <v>15</v>
      </c>
      <c r="J20" s="78"/>
    </row>
    <row r="21" spans="1:10" ht="16" x14ac:dyDescent="0.2">
      <c r="A21" s="78" t="s">
        <v>115</v>
      </c>
      <c r="B21" s="72">
        <v>96</v>
      </c>
      <c r="C21" s="75">
        <v>87</v>
      </c>
      <c r="D21" s="75">
        <v>12</v>
      </c>
      <c r="E21" s="16">
        <f>C21+D21</f>
        <v>99</v>
      </c>
      <c r="F21" s="72">
        <v>16</v>
      </c>
      <c r="J21" s="78"/>
    </row>
    <row r="22" spans="1:10" ht="16" x14ac:dyDescent="0.2">
      <c r="A22" s="78" t="s">
        <v>134</v>
      </c>
      <c r="B22" s="72">
        <v>91</v>
      </c>
      <c r="C22" s="75">
        <v>69</v>
      </c>
      <c r="D22" s="75">
        <v>28</v>
      </c>
      <c r="E22" s="16">
        <f>C22+D22</f>
        <v>97</v>
      </c>
      <c r="F22" s="72">
        <v>17</v>
      </c>
      <c r="J22" s="78"/>
    </row>
    <row r="23" spans="1:10" ht="16" x14ac:dyDescent="0.2">
      <c r="A23" s="78" t="s">
        <v>117</v>
      </c>
      <c r="B23" s="72">
        <v>106</v>
      </c>
      <c r="C23" s="75">
        <v>84</v>
      </c>
      <c r="D23" s="75">
        <v>11</v>
      </c>
      <c r="E23" s="16">
        <f>C23+D23</f>
        <v>95</v>
      </c>
      <c r="F23" s="72">
        <v>18</v>
      </c>
      <c r="J23" s="78"/>
    </row>
    <row r="24" spans="1:10" ht="16" x14ac:dyDescent="0.2">
      <c r="A24" s="78" t="s">
        <v>114</v>
      </c>
      <c r="B24" s="72">
        <v>106</v>
      </c>
      <c r="C24" s="75">
        <v>87</v>
      </c>
      <c r="D24" s="75">
        <v>5</v>
      </c>
      <c r="E24" s="16">
        <f>C24+D24</f>
        <v>92</v>
      </c>
      <c r="F24" s="72">
        <v>19</v>
      </c>
      <c r="J24" s="78"/>
    </row>
    <row r="25" spans="1:10" ht="16" x14ac:dyDescent="0.2">
      <c r="A25" s="78" t="s">
        <v>119</v>
      </c>
      <c r="B25" s="72">
        <v>94</v>
      </c>
      <c r="C25" s="75">
        <v>82</v>
      </c>
      <c r="D25" s="75">
        <v>10</v>
      </c>
      <c r="E25" s="16">
        <f>C25+D25</f>
        <v>92</v>
      </c>
      <c r="F25" s="72">
        <v>20</v>
      </c>
      <c r="J25" s="78"/>
    </row>
    <row r="26" spans="1:10" ht="16" x14ac:dyDescent="0.2">
      <c r="A26" s="78" t="s">
        <v>121</v>
      </c>
      <c r="B26" s="72">
        <v>88</v>
      </c>
      <c r="C26" s="75">
        <v>81</v>
      </c>
      <c r="D26" s="75">
        <v>7</v>
      </c>
      <c r="E26" s="16">
        <f>C26+D26</f>
        <v>88</v>
      </c>
      <c r="F26" s="72">
        <v>21</v>
      </c>
      <c r="J26" s="78"/>
    </row>
    <row r="27" spans="1:10" ht="16" x14ac:dyDescent="0.2">
      <c r="A27" s="78" t="s">
        <v>124</v>
      </c>
      <c r="B27" s="72">
        <v>100</v>
      </c>
      <c r="C27" s="75">
        <v>78</v>
      </c>
      <c r="D27" s="75">
        <v>8</v>
      </c>
      <c r="E27" s="16">
        <f>C27+D27</f>
        <v>86</v>
      </c>
      <c r="F27" s="72">
        <v>22</v>
      </c>
      <c r="J27" s="78"/>
    </row>
    <row r="28" spans="1:10" ht="16" x14ac:dyDescent="0.2">
      <c r="A28" s="78" t="s">
        <v>118</v>
      </c>
      <c r="B28" s="72">
        <v>99</v>
      </c>
      <c r="C28" s="75">
        <v>83</v>
      </c>
      <c r="D28" s="75">
        <v>2</v>
      </c>
      <c r="E28" s="16">
        <f>C28+D28</f>
        <v>85</v>
      </c>
      <c r="F28" s="72">
        <v>23</v>
      </c>
      <c r="J28" s="78"/>
    </row>
    <row r="29" spans="1:10" ht="16" x14ac:dyDescent="0.2">
      <c r="A29" s="78" t="s">
        <v>127</v>
      </c>
      <c r="B29" s="72">
        <v>95</v>
      </c>
      <c r="C29" s="75">
        <v>76</v>
      </c>
      <c r="D29" s="75">
        <v>9</v>
      </c>
      <c r="E29" s="16">
        <f>C29+D29</f>
        <v>85</v>
      </c>
      <c r="F29" s="72">
        <v>24</v>
      </c>
      <c r="J29" s="78"/>
    </row>
    <row r="30" spans="1:10" ht="16" x14ac:dyDescent="0.2">
      <c r="A30" s="78" t="s">
        <v>132</v>
      </c>
      <c r="B30" s="72">
        <v>99</v>
      </c>
      <c r="C30" s="75">
        <v>71</v>
      </c>
      <c r="D30" s="75">
        <v>14</v>
      </c>
      <c r="E30" s="16">
        <f>C30+D30</f>
        <v>85</v>
      </c>
      <c r="F30" s="72">
        <v>25</v>
      </c>
      <c r="J30" s="78"/>
    </row>
    <row r="31" spans="1:10" ht="16" x14ac:dyDescent="0.2">
      <c r="A31" s="78" t="s">
        <v>125</v>
      </c>
      <c r="B31" s="72">
        <v>86</v>
      </c>
      <c r="C31" s="75">
        <v>77</v>
      </c>
      <c r="D31" s="75">
        <v>6</v>
      </c>
      <c r="E31" s="16">
        <f>C31+D31</f>
        <v>83</v>
      </c>
      <c r="F31" s="72">
        <v>26</v>
      </c>
      <c r="J31" s="78"/>
    </row>
    <row r="32" spans="1:10" ht="16" x14ac:dyDescent="0.2">
      <c r="A32" s="78" t="s">
        <v>120</v>
      </c>
      <c r="B32" s="72">
        <v>97</v>
      </c>
      <c r="C32" s="75">
        <v>81</v>
      </c>
      <c r="D32" s="75">
        <v>1</v>
      </c>
      <c r="E32" s="16">
        <f>C32+D32</f>
        <v>82</v>
      </c>
      <c r="F32" s="72">
        <v>27</v>
      </c>
      <c r="J32" s="78"/>
    </row>
    <row r="33" spans="1:10" ht="16" x14ac:dyDescent="0.2">
      <c r="A33" s="78" t="s">
        <v>133</v>
      </c>
      <c r="B33" s="72">
        <v>97</v>
      </c>
      <c r="C33" s="75">
        <v>69</v>
      </c>
      <c r="D33" s="75">
        <v>13</v>
      </c>
      <c r="E33" s="16">
        <f>C33+D33</f>
        <v>82</v>
      </c>
      <c r="F33" s="72">
        <v>28</v>
      </c>
      <c r="J33" s="78"/>
    </row>
    <row r="34" spans="1:10" ht="16" x14ac:dyDescent="0.2">
      <c r="A34" s="78" t="s">
        <v>136</v>
      </c>
      <c r="B34" s="72">
        <v>77</v>
      </c>
      <c r="C34" s="75">
        <v>68</v>
      </c>
      <c r="D34" s="75">
        <v>14</v>
      </c>
      <c r="E34" s="16">
        <f>C34+D34</f>
        <v>82</v>
      </c>
      <c r="F34" s="72">
        <v>29</v>
      </c>
      <c r="J34" s="78"/>
    </row>
    <row r="35" spans="1:10" ht="16" x14ac:dyDescent="0.2">
      <c r="A35" s="78" t="s">
        <v>122</v>
      </c>
      <c r="B35" s="72">
        <v>109</v>
      </c>
      <c r="C35" s="75">
        <v>80</v>
      </c>
      <c r="D35" s="75">
        <v>1</v>
      </c>
      <c r="E35" s="16">
        <f>C35+D35</f>
        <v>81</v>
      </c>
      <c r="F35" s="72">
        <v>30</v>
      </c>
      <c r="J35" s="78"/>
    </row>
    <row r="36" spans="1:10" ht="16" x14ac:dyDescent="0.2">
      <c r="A36" s="78" t="s">
        <v>123</v>
      </c>
      <c r="B36" s="72">
        <v>95</v>
      </c>
      <c r="C36" s="75">
        <v>79</v>
      </c>
      <c r="D36" s="75">
        <v>2</v>
      </c>
      <c r="E36" s="16">
        <f>C36+D36</f>
        <v>81</v>
      </c>
      <c r="F36" s="72">
        <v>31</v>
      </c>
      <c r="J36" s="78"/>
    </row>
    <row r="37" spans="1:10" ht="16" x14ac:dyDescent="0.2">
      <c r="A37" s="78" t="s">
        <v>126</v>
      </c>
      <c r="B37" s="72">
        <v>88</v>
      </c>
      <c r="C37" s="75">
        <v>76</v>
      </c>
      <c r="D37" s="75">
        <v>1</v>
      </c>
      <c r="E37" s="16">
        <f>C37+D37</f>
        <v>77</v>
      </c>
      <c r="F37" s="72">
        <v>32</v>
      </c>
      <c r="J37" s="78"/>
    </row>
    <row r="38" spans="1:10" ht="16" x14ac:dyDescent="0.2">
      <c r="A38" s="78" t="s">
        <v>131</v>
      </c>
      <c r="B38" s="72">
        <v>106</v>
      </c>
      <c r="C38" s="75">
        <v>71</v>
      </c>
      <c r="D38" s="75">
        <v>6</v>
      </c>
      <c r="E38" s="16">
        <f>C38+D38</f>
        <v>77</v>
      </c>
      <c r="F38" s="72">
        <v>33</v>
      </c>
      <c r="J38" s="78"/>
    </row>
    <row r="39" spans="1:10" ht="16" x14ac:dyDescent="0.2">
      <c r="A39" s="78" t="s">
        <v>129</v>
      </c>
      <c r="B39" s="72">
        <v>89</v>
      </c>
      <c r="C39" s="75">
        <v>73</v>
      </c>
      <c r="D39" s="75">
        <v>3</v>
      </c>
      <c r="E39" s="16">
        <f>C39+D39</f>
        <v>76</v>
      </c>
      <c r="F39" s="72">
        <v>34</v>
      </c>
      <c r="J39" s="78"/>
    </row>
    <row r="40" spans="1:10" ht="16" x14ac:dyDescent="0.2">
      <c r="A40" s="78" t="s">
        <v>137</v>
      </c>
      <c r="B40" s="72">
        <v>88</v>
      </c>
      <c r="C40" s="75">
        <v>67</v>
      </c>
      <c r="D40" s="75">
        <v>9</v>
      </c>
      <c r="E40" s="16">
        <f>C40+D40</f>
        <v>76</v>
      </c>
      <c r="F40" s="72">
        <v>35</v>
      </c>
      <c r="J40" s="78"/>
    </row>
    <row r="41" spans="1:10" ht="16" x14ac:dyDescent="0.2">
      <c r="A41" s="78" t="s">
        <v>128</v>
      </c>
      <c r="B41" s="72">
        <v>96</v>
      </c>
      <c r="C41" s="75">
        <v>74</v>
      </c>
      <c r="D41" s="75">
        <v>1</v>
      </c>
      <c r="E41" s="16">
        <f>C41+D41</f>
        <v>75</v>
      </c>
      <c r="F41" s="72">
        <v>36</v>
      </c>
      <c r="J41" s="78"/>
    </row>
    <row r="42" spans="1:10" ht="16" x14ac:dyDescent="0.2">
      <c r="A42" s="78" t="s">
        <v>130</v>
      </c>
      <c r="B42" s="72">
        <v>102</v>
      </c>
      <c r="C42" s="75">
        <v>72</v>
      </c>
      <c r="D42" s="75">
        <v>3</v>
      </c>
      <c r="E42" s="16">
        <f>C42+D42</f>
        <v>75</v>
      </c>
      <c r="F42" s="72">
        <v>37</v>
      </c>
      <c r="J42" s="78"/>
    </row>
    <row r="43" spans="1:10" ht="16" x14ac:dyDescent="0.2">
      <c r="A43" s="78" t="s">
        <v>135</v>
      </c>
      <c r="B43" s="72">
        <v>92</v>
      </c>
      <c r="C43" s="75">
        <v>69</v>
      </c>
      <c r="D43" s="75">
        <v>1</v>
      </c>
      <c r="E43" s="16">
        <f>C43+D43</f>
        <v>70</v>
      </c>
      <c r="F43" s="72">
        <v>38</v>
      </c>
      <c r="J43" s="78"/>
    </row>
    <row r="44" spans="1:10" ht="16" x14ac:dyDescent="0.2">
      <c r="A44" s="78" t="s">
        <v>138</v>
      </c>
      <c r="B44" s="72">
        <v>77</v>
      </c>
      <c r="C44" s="75">
        <v>66</v>
      </c>
      <c r="D44" s="75">
        <v>4</v>
      </c>
      <c r="E44" s="16">
        <f>C44+D44</f>
        <v>70</v>
      </c>
      <c r="F44" s="72">
        <v>39</v>
      </c>
      <c r="J44" s="78"/>
    </row>
    <row r="45" spans="1:10" ht="16" x14ac:dyDescent="0.2">
      <c r="A45" s="78" t="s">
        <v>139</v>
      </c>
      <c r="B45" s="72">
        <v>88</v>
      </c>
      <c r="C45" s="75">
        <v>66</v>
      </c>
      <c r="D45" s="75">
        <v>1</v>
      </c>
      <c r="E45" s="16">
        <f>C45+D45</f>
        <v>67</v>
      </c>
      <c r="F45" s="72">
        <v>40</v>
      </c>
      <c r="J45" s="78"/>
    </row>
    <row r="46" spans="1:10" ht="16" x14ac:dyDescent="0.2">
      <c r="A46" s="78" t="s">
        <v>140</v>
      </c>
      <c r="B46" s="72">
        <v>80</v>
      </c>
      <c r="C46" s="75">
        <v>64</v>
      </c>
      <c r="D46" s="75">
        <v>3</v>
      </c>
      <c r="E46" s="16">
        <f>C46+D46</f>
        <v>67</v>
      </c>
      <c r="F46" s="72">
        <v>41</v>
      </c>
      <c r="J46" s="78"/>
    </row>
    <row r="47" spans="1:10" ht="16" x14ac:dyDescent="0.2">
      <c r="A47" s="78" t="s">
        <v>141</v>
      </c>
      <c r="B47" s="72">
        <v>80</v>
      </c>
      <c r="C47" s="75">
        <v>56</v>
      </c>
      <c r="D47" s="75">
        <v>10</v>
      </c>
      <c r="E47" s="16">
        <f>C47+D47</f>
        <v>66</v>
      </c>
      <c r="F47" s="72">
        <v>42</v>
      </c>
      <c r="J47" s="78" t="s">
        <v>155</v>
      </c>
    </row>
    <row r="48" spans="1:10" ht="16" x14ac:dyDescent="0.2">
      <c r="A48" s="78" t="s">
        <v>142</v>
      </c>
      <c r="B48" s="72">
        <v>76</v>
      </c>
      <c r="C48" s="75">
        <v>51</v>
      </c>
      <c r="D48" s="75">
        <v>4</v>
      </c>
      <c r="E48" s="16">
        <f>C48+D48</f>
        <v>55</v>
      </c>
      <c r="F48" s="72">
        <v>43</v>
      </c>
      <c r="J48" s="78" t="s">
        <v>42</v>
      </c>
    </row>
    <row r="49" spans="1:10" ht="16" x14ac:dyDescent="0.2">
      <c r="A49" s="78" t="s">
        <v>144</v>
      </c>
      <c r="B49" s="72">
        <v>58</v>
      </c>
      <c r="C49" s="75">
        <v>33</v>
      </c>
      <c r="D49" s="75">
        <v>12</v>
      </c>
      <c r="E49" s="16">
        <f>C49+D49</f>
        <v>45</v>
      </c>
      <c r="F49" s="72">
        <v>44</v>
      </c>
      <c r="J49" s="78" t="s">
        <v>31</v>
      </c>
    </row>
    <row r="50" spans="1:10" ht="16" x14ac:dyDescent="0.2">
      <c r="A50" s="78" t="s">
        <v>143</v>
      </c>
      <c r="B50" s="72">
        <v>73</v>
      </c>
      <c r="C50" s="75">
        <v>40</v>
      </c>
      <c r="D50" s="75">
        <v>0</v>
      </c>
      <c r="E50" s="16">
        <f>C50+D50</f>
        <v>40</v>
      </c>
      <c r="F50" s="72">
        <v>45</v>
      </c>
      <c r="J50" s="78" t="s">
        <v>154</v>
      </c>
    </row>
    <row r="51" spans="1:10" ht="16" x14ac:dyDescent="0.2">
      <c r="A51" s="78" t="s">
        <v>145</v>
      </c>
      <c r="B51" s="72">
        <v>22</v>
      </c>
      <c r="C51" s="75">
        <v>19</v>
      </c>
      <c r="D51" s="75">
        <v>0</v>
      </c>
      <c r="E51" s="16">
        <f>C51+D51</f>
        <v>19</v>
      </c>
      <c r="F51" s="72">
        <v>46</v>
      </c>
      <c r="J51" s="78" t="s">
        <v>40</v>
      </c>
    </row>
    <row r="52" spans="1:10" ht="16" x14ac:dyDescent="0.2">
      <c r="A52" s="78" t="s">
        <v>146</v>
      </c>
      <c r="B52" s="72">
        <v>11</v>
      </c>
      <c r="C52" s="75">
        <v>10</v>
      </c>
      <c r="D52" s="75">
        <v>2</v>
      </c>
      <c r="E52" s="16">
        <f>C52+D52</f>
        <v>12</v>
      </c>
      <c r="F52" s="72">
        <v>47</v>
      </c>
      <c r="J52" s="78" t="s">
        <v>54</v>
      </c>
    </row>
    <row r="53" spans="1:10" x14ac:dyDescent="0.15">
      <c r="A53" s="79"/>
    </row>
  </sheetData>
  <sortState xmlns:xlrd2="http://schemas.microsoft.com/office/spreadsheetml/2017/richdata2" ref="A6:E52">
    <sortCondition descending="1" ref="E6:E52"/>
  </sortState>
  <hyperlinks>
    <hyperlink ref="A6" r:id="rId1" tooltip="Link to attendance summary for Councillor Andrew Wood" display="https://democracy.towerhamlets.gov.uk/mgAttendance.aspx?UID=2892&amp;DR=10%2f05%2f2018%20-%2020%2f03%2f2022"/>
    <hyperlink ref="A7" r:id="rId2" tooltip="Link to attendance summary for Councillor Peter Golds" display="https://democracy.towerhamlets.gov.uk/mgAttendance.aspx?UID=604&amp;DR=10%2f05%2f2018%20-%2020%2f03%2f2022"/>
    <hyperlink ref="A8" r:id="rId3" tooltip="Link to attendance summary for Mayor John Biggs" display="https://democracy.towerhamlets.gov.uk/mgAttendance.aspx?UID=1794&amp;DR=10%2f05%2f2018%20-%2020%2f03%2f2022"/>
    <hyperlink ref="A11" r:id="rId4" tooltip="Link to attendance summary for Councillor Gabriela Salva Macallan" display="https://democracy.towerhamlets.gov.uk/mgAttendance.aspx?UID=4252&amp;DR=10%2f05%2f2018%20-%2020%2f03%2f2022"/>
    <hyperlink ref="A16" r:id="rId5" tooltip="Link to attendance summary for Councillor Sabina Akhtar" display="https://democracy.towerhamlets.gov.uk/mgAttendance.aspx?UID=2967&amp;DR=10%2f05%2f2018%20-%2020%2f03%2f2022"/>
    <hyperlink ref="A9" r:id="rId6" tooltip="Link to attendance summary for Councillor Candida Ronald" display="https://democracy.towerhamlets.gov.uk/mgAttendance.aspx?UID=2851&amp;DR=10%2f05%2f2018%20-%2020%2f03%2f2022"/>
    <hyperlink ref="A10" r:id="rId7" tooltip="Link to attendance summary for Councillor Rachel Blake" display="https://democracy.towerhamlets.gov.uk/mgAttendance.aspx?UID=2854&amp;DR=10%2f05%2f2018%20-%2020%2f03%2f2022"/>
    <hyperlink ref="A15" r:id="rId8" tooltip="Link to attendance summary for Councillor Marc Francis" display="https://democracy.towerhamlets.gov.uk/mgAttendance.aspx?UID=595&amp;DR=10%2f05%2f2018%20-%2020%2f03%2f2022"/>
    <hyperlink ref="A18" r:id="rId9" tooltip="Link to attendance summary for Councillor Eve McQuillan" display="https://democracy.towerhamlets.gov.uk/mgAttendance.aspx?UID=4114&amp;DR=10%2f05%2f2018%20-%2020%2f03%2f2022"/>
    <hyperlink ref="A13" r:id="rId10" tooltip="Link to attendance summary for Councillor Sirajul Islam" display="https://democracy.towerhamlets.gov.uk/mgAttendance.aspx?UID=341&amp;DR=10%2f05%2f2018%20-%2020%2f03%2f2022"/>
    <hyperlink ref="A19" r:id="rId11" tooltip="Link to attendance summary for Councillor Kahar Chowdhury" display="https://democracy.towerhamlets.gov.uk/mgAttendance.aspx?UID=2923&amp;DR=10%2f05%2f2018%20-%2020%2f03%2f2022"/>
    <hyperlink ref="A20" r:id="rId12" tooltip="Link to attendance summary for Councillor Leema Qureshi" display="https://democracy.towerhamlets.gov.uk/mgAttendance.aspx?UID=4224&amp;DR=10%2f05%2f2018%20-%2020%2f03%2f2022"/>
    <hyperlink ref="A14" r:id="rId13" tooltip="Link to attendance summary for Councillor Asma Begum" display="https://democracy.towerhamlets.gov.uk/mgAttendance.aspx?UID=2866&amp;DR=10%2f05%2f2018%20-%2020%2f03%2f2022"/>
    <hyperlink ref="A17" r:id="rId14" tooltip="Link to attendance summary for Councillor Denise Jones" display="https://democracy.towerhamlets.gov.uk/mgAttendance.aspx?UID=330&amp;DR=10%2f05%2f2018%20-%2020%2f03%2f2022"/>
    <hyperlink ref="A24" r:id="rId15" tooltip="Link to attendance summary for Councillor Shad Chowdhury" display="https://democracy.towerhamlets.gov.uk/mgAttendance.aspx?UID=4222&amp;DR=10%2f05%2f2018%20-%2020%2f03%2f2022"/>
    <hyperlink ref="A21" r:id="rId16" tooltip="Link to attendance summary for Councillor Tarik Khan" display="https://democracy.towerhamlets.gov.uk/mgAttendance.aspx?UID=2937&amp;DR=10%2f05%2f2018%20-%2020%2f03%2f2022"/>
    <hyperlink ref="A12" r:id="rId17" tooltip="Link to attendance summary for Councillor Danny Hassell" display="https://democracy.towerhamlets.gov.uk/mgAttendance.aspx?UID=2883&amp;DR=10%2f05%2f2018%20-%2020%2f03%2f2022"/>
    <hyperlink ref="A23" r:id="rId18" tooltip="Link to attendance summary for Councillor Mohammed Pappu" display="https://democracy.towerhamlets.gov.uk/mgAttendance.aspx?UID=4127&amp;DR=10%2f05%2f2018%20-%2020%2f03%2f2022"/>
    <hyperlink ref="A28" r:id="rId19" tooltip="Link to attendance summary for Councillor Kevin Brady" display="https://democracy.towerhamlets.gov.uk/mgAttendance.aspx?UID=4245&amp;DR=10%2f05%2f2018%20-%2020%2f03%2f2022"/>
    <hyperlink ref="A25" r:id="rId20" tooltip="Link to attendance summary for Councillor Motin Uz-Zaman" display="https://democracy.towerhamlets.gov.uk/mgAttendance.aspx?UID=318&amp;DR=10%2f05%2f2018%20-%2020%2f03%2f2022"/>
    <hyperlink ref="A32" r:id="rId21" tooltip="Link to attendance summary for Councillor Abdul Mukit MBE" display="https://democracy.towerhamlets.gov.uk/mgAttendance.aspx?UID=1377&amp;DR=10%2f05%2f2018%20-%2020%2f03%2f2022"/>
    <hyperlink ref="A26" r:id="rId22" tooltip="Link to attendance summary for Councillor Val Whitehead" display="https://democracy.towerhamlets.gov.uk/mgAttendance.aspx?UID=4147&amp;DR=10%2f05%2f2018%20-%2020%2f03%2f2022"/>
    <hyperlink ref="A35" r:id="rId23" tooltip="Link to attendance summary for Councillor Dipa Das" display="https://democracy.towerhamlets.gov.uk/mgAttendance.aspx?UID=4230&amp;DR=10%2f05%2f2018%20-%2020%2f03%2f2022"/>
    <hyperlink ref="A36" r:id="rId24" tooltip="Link to attendance summary for Councillor Bex White" display="https://democracy.towerhamlets.gov.uk/mgAttendance.aspx?UID=4192&amp;DR=10%2f05%2f2018%20-%2020%2f03%2f2022"/>
    <hyperlink ref="A27" r:id="rId25" tooltip="Link to attendance summary for Councillor Faroque Ahmed" display="https://democracy.towerhamlets.gov.uk/mgAttendance.aspx?UID=4268&amp;DR=10%2f05%2f2018%20-%2020%2f03%2f2022"/>
    <hyperlink ref="A31" r:id="rId26" tooltip="Link to attendance summary for Councillor David Edgar" display="https://democracy.towerhamlets.gov.uk/mgAttendance.aspx?UID=1367&amp;DR=10%2f05%2f2018%20-%2020%2f03%2f2022"/>
    <hyperlink ref="A37" r:id="rId27" tooltip="Link to attendance summary for Councillor Mohammed Ahbab Hossain" display="https://democracy.towerhamlets.gov.uk/mgAttendance.aspx?UID=4117&amp;DR=10%2f05%2f2018%20-%2020%2f03%2f2022"/>
    <hyperlink ref="A29" r:id="rId28" tooltip="Link to attendance summary for Councillor Dan Tomlinson" display="https://democracy.towerhamlets.gov.uk/mgAttendance.aspx?UID=4154&amp;DR=10%2f05%2f2018%20-%2020%2f03%2f2022"/>
    <hyperlink ref="A41" r:id="rId29" tooltip="Link to attendance summary for Councillor Kyrsten Perry" display="https://democracy.towerhamlets.gov.uk/mgAttendance.aspx?UID=4169&amp;DR=10%2f05%2f2018%20-%2020%2f03%2f2022"/>
    <hyperlink ref="A39" r:id="rId30" tooltip="Link to attendance summary for Councillor Zenith Rahman" display="https://democracy.towerhamlets.gov.uk/mgAttendance.aspx?UID=1359&amp;DR=10%2f05%2f2018%20-%2020%2f03%2f2022"/>
    <hyperlink ref="A42" r:id="rId31" tooltip="Link to attendance summary for Councillor Sufia Alam" display="https://democracy.towerhamlets.gov.uk/mgAttendance.aspx?UID=4210&amp;DR=10%2f05%2f2018%20-%2020%2f03%2f2022"/>
    <hyperlink ref="A38" r:id="rId32" tooltip="Link to attendance summary for Councillor Amina Ali" display="https://democracy.towerhamlets.gov.uk/mgAttendance.aspx?UID=2475&amp;DR=10%2f05%2f2018%20-%2020%2f03%2f2022"/>
    <hyperlink ref="A30" r:id="rId33" tooltip="Link to attendance summary for Councillor Mufeedah Bustin" display="https://democracy.towerhamlets.gov.uk/mgAttendance.aspx?UID=4175&amp;DR=10%2f05%2f2018%20-%2020%2f03%2f2022"/>
    <hyperlink ref="A33" r:id="rId34" tooltip="Link to attendance summary for Councillor Ehtasham Haque" display="https://democracy.towerhamlets.gov.uk/mgAttendance.aspx?UID=4122&amp;DR=10%2f05%2f2018%20-%2020%2f03%2f2022"/>
    <hyperlink ref="A22" r:id="rId35" tooltip="Link to attendance summary for Councillor James King" display="https://democracy.towerhamlets.gov.uk/mgAttendance.aspx?UID=4196&amp;DR=10%2f05%2f2018%20-%2020%2f03%2f2022"/>
    <hyperlink ref="A43" r:id="rId36" tooltip="Link to attendance summary for Councillor Helal Uddin" display="https://democracy.towerhamlets.gov.uk/mgAttendance.aspx?UID=1365&amp;DR=10%2f05%2f2018%20-%2020%2f03%2f2022"/>
    <hyperlink ref="A34" r:id="rId37" tooltip="Link to attendance summary for Councillor Asma Islam" display="https://democracy.towerhamlets.gov.uk/mgAttendance.aspx?UID=4202&amp;DR=10%2f05%2f2018%20-%2020%2f03%2f2022"/>
    <hyperlink ref="A40" r:id="rId38" tooltip="Link to attendance summary for Councillor Shah Ameen" display="https://democracy.towerhamlets.gov.uk/mgAttendance.aspx?UID=4270&amp;DR=10%2f05%2f2018%20-%2020%2f03%2f2022"/>
    <hyperlink ref="A44" r:id="rId39" tooltip="Link to attendance summary for Councillor Rajib Ahmed" display="https://democracy.towerhamlets.gov.uk/mgAttendance.aspx?UID=345&amp;DR=10%2f05%2f2018%20-%2020%2f03%2f2022"/>
    <hyperlink ref="A45" r:id="rId40" tooltip="Link to attendance summary for Councillor Victoria Obaze" display="https://democracy.towerhamlets.gov.uk/mgAttendance.aspx?UID=2972&amp;DR=10%2f05%2f2018%20-%2020%2f03%2f2022"/>
    <hyperlink ref="A46" r:id="rId41" tooltip="Link to attendance summary for Councillor John Pierce" display="https://democracy.towerhamlets.gov.uk/mgAttendance.aspx?UID=1644&amp;DR=10%2f05%2f2018%20-%2020%2f03%2f2022"/>
    <hyperlink ref="A47" r:id="rId42" tooltip="Link to attendance summary for Councillor Abdal Ullah" display="https://democracy.towerhamlets.gov.uk/mgAttendance.aspx?UID=600&amp;DR=10%2f05%2f2018%20-%2020%2f03%2f2022"/>
    <hyperlink ref="A48" r:id="rId43" tooltip="Link to attendance summary for Councillor Rabina Khan" display="https://democracy.towerhamlets.gov.uk/mgAttendance.aspx?UID=1372&amp;DR=10%2f05%2f2018%20-%2020%2f03%2f2022"/>
    <hyperlink ref="A50" r:id="rId44" tooltip="Link to attendance summary for Councillor Ayas Miah" display="https://democracy.towerhamlets.gov.uk/mgAttendance.aspx?UID=2948&amp;DR=10%2f05%2f2018%20-%2020%2f03%2f2022"/>
    <hyperlink ref="A49" r:id="rId45" tooltip="Link to attendance summary for Councillor Puru Miah" display="https://democracy.towerhamlets.gov.uk/mgAttendance.aspx?UID=4204&amp;DR=10%2f05%2f2018%20-%2020%2f03%2f2022"/>
    <hyperlink ref="A51" r:id="rId46" tooltip="Link to attendance summary for Councillor Harun Miah" display="https://democracy.towerhamlets.gov.uk/mgAttendance.aspx?UID=867&amp;DR=10%2f05%2f2018%20-%2020%2f03%2f2022"/>
    <hyperlink ref="A52" r:id="rId47" tooltip="Link to attendance summary for Councillor Kabir Ahmed" display="https://democracy.towerhamlets.gov.uk/mgAttendance.aspx?UID=1375&amp;DR=10%2f05%2f2018%20-%2020%2f03%2f2022"/>
  </hyperlinks>
  <pageMargins left="0.7" right="0.7" top="0.75" bottom="0.75" header="0.3" footer="0.3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B56"/>
  <sheetViews>
    <sheetView topLeftCell="A21" workbookViewId="0">
      <selection activeCell="A17" sqref="A17"/>
    </sheetView>
  </sheetViews>
  <sheetFormatPr baseColWidth="10" defaultRowHeight="13" x14ac:dyDescent="0.15"/>
  <cols>
    <col min="1" max="1" width="31.33203125" customWidth="1"/>
    <col min="2" max="256" width="8.83203125" customWidth="1"/>
  </cols>
  <sheetData>
    <row r="2" spans="1:2" x14ac:dyDescent="0.15">
      <c r="A2" s="5" t="s">
        <v>0</v>
      </c>
      <c r="B2" s="5" t="s">
        <v>45</v>
      </c>
    </row>
    <row r="3" spans="1:2" x14ac:dyDescent="0.15">
      <c r="A3" s="6" t="s">
        <v>47</v>
      </c>
      <c r="B3" s="7">
        <v>1</v>
      </c>
    </row>
    <row r="4" spans="1:2" x14ac:dyDescent="0.15">
      <c r="A4" s="6" t="s">
        <v>48</v>
      </c>
      <c r="B4" s="7">
        <v>1</v>
      </c>
    </row>
    <row r="5" spans="1:2" x14ac:dyDescent="0.15">
      <c r="A5" s="6" t="s">
        <v>52</v>
      </c>
      <c r="B5" s="7">
        <v>1</v>
      </c>
    </row>
    <row r="6" spans="1:2" x14ac:dyDescent="0.15">
      <c r="A6" s="6" t="s">
        <v>38</v>
      </c>
      <c r="B6" s="7">
        <v>3</v>
      </c>
    </row>
    <row r="7" spans="1:2" x14ac:dyDescent="0.15">
      <c r="A7" s="6" t="s">
        <v>14</v>
      </c>
      <c r="B7" s="7">
        <v>4</v>
      </c>
    </row>
    <row r="8" spans="1:2" x14ac:dyDescent="0.15">
      <c r="A8" s="6" t="s">
        <v>50</v>
      </c>
      <c r="B8" s="7">
        <v>4</v>
      </c>
    </row>
    <row r="9" spans="1:2" x14ac:dyDescent="0.15">
      <c r="A9" s="6" t="s">
        <v>15</v>
      </c>
      <c r="B9" s="7">
        <v>4</v>
      </c>
    </row>
    <row r="10" spans="1:2" x14ac:dyDescent="0.15">
      <c r="A10" s="6" t="s">
        <v>33</v>
      </c>
      <c r="B10" s="7">
        <v>7</v>
      </c>
    </row>
    <row r="11" spans="1:2" x14ac:dyDescent="0.15">
      <c r="A11" s="6" t="s">
        <v>34</v>
      </c>
      <c r="B11" s="7">
        <v>8</v>
      </c>
    </row>
    <row r="12" spans="1:2" x14ac:dyDescent="0.15">
      <c r="A12" s="6" t="s">
        <v>22</v>
      </c>
      <c r="B12" s="7">
        <v>9</v>
      </c>
    </row>
    <row r="13" spans="1:2" x14ac:dyDescent="0.15">
      <c r="A13" s="6" t="s">
        <v>25</v>
      </c>
      <c r="B13" s="7">
        <v>15</v>
      </c>
    </row>
    <row r="14" spans="1:2" x14ac:dyDescent="0.15">
      <c r="A14" s="6" t="s">
        <v>51</v>
      </c>
      <c r="B14" s="7">
        <v>17</v>
      </c>
    </row>
    <row r="15" spans="1:2" x14ac:dyDescent="0.15">
      <c r="A15" s="6" t="s">
        <v>37</v>
      </c>
      <c r="B15" s="7">
        <v>21</v>
      </c>
    </row>
    <row r="16" spans="1:2" x14ac:dyDescent="0.15">
      <c r="A16" s="6" t="s">
        <v>27</v>
      </c>
      <c r="B16" s="7">
        <v>23</v>
      </c>
    </row>
    <row r="17" spans="1:2" x14ac:dyDescent="0.15">
      <c r="A17" s="6" t="s">
        <v>44</v>
      </c>
      <c r="B17" s="7">
        <v>24</v>
      </c>
    </row>
    <row r="18" spans="1:2" x14ac:dyDescent="0.15">
      <c r="A18" s="6" t="s">
        <v>43</v>
      </c>
      <c r="B18" s="7">
        <v>24</v>
      </c>
    </row>
    <row r="19" spans="1:2" x14ac:dyDescent="0.15">
      <c r="A19" s="6" t="s">
        <v>36</v>
      </c>
      <c r="B19" s="7">
        <v>28</v>
      </c>
    </row>
    <row r="20" spans="1:2" x14ac:dyDescent="0.15">
      <c r="A20" s="6" t="s">
        <v>35</v>
      </c>
      <c r="B20" s="7">
        <v>29</v>
      </c>
    </row>
    <row r="21" spans="1:2" x14ac:dyDescent="0.15">
      <c r="A21" s="6" t="s">
        <v>39</v>
      </c>
      <c r="B21" s="7">
        <v>33</v>
      </c>
    </row>
    <row r="22" spans="1:2" x14ac:dyDescent="0.15">
      <c r="A22" s="6" t="s">
        <v>32</v>
      </c>
      <c r="B22" s="7">
        <v>40</v>
      </c>
    </row>
    <row r="23" spans="1:2" x14ac:dyDescent="0.15">
      <c r="A23" s="6" t="s">
        <v>24</v>
      </c>
      <c r="B23" s="7">
        <v>41</v>
      </c>
    </row>
    <row r="24" spans="1:2" x14ac:dyDescent="0.15">
      <c r="A24" s="6" t="s">
        <v>20</v>
      </c>
      <c r="B24" s="7">
        <v>49</v>
      </c>
    </row>
    <row r="25" spans="1:2" x14ac:dyDescent="0.15">
      <c r="A25" s="6" t="s">
        <v>6</v>
      </c>
      <c r="B25" s="7">
        <v>51</v>
      </c>
    </row>
    <row r="26" spans="1:2" x14ac:dyDescent="0.15">
      <c r="A26" s="6" t="s">
        <v>17</v>
      </c>
      <c r="B26" s="7">
        <v>54</v>
      </c>
    </row>
    <row r="27" spans="1:2" x14ac:dyDescent="0.15">
      <c r="A27" s="6" t="s">
        <v>11</v>
      </c>
      <c r="B27" s="7">
        <v>58</v>
      </c>
    </row>
    <row r="28" spans="1:2" x14ac:dyDescent="0.15">
      <c r="A28" s="6" t="s">
        <v>26</v>
      </c>
      <c r="B28" s="7">
        <v>58</v>
      </c>
    </row>
    <row r="29" spans="1:2" x14ac:dyDescent="0.15">
      <c r="A29" s="6" t="s">
        <v>23</v>
      </c>
      <c r="B29" s="7">
        <v>61</v>
      </c>
    </row>
    <row r="30" spans="1:2" x14ac:dyDescent="0.15">
      <c r="A30" s="6" t="s">
        <v>9</v>
      </c>
      <c r="B30" s="7">
        <v>64</v>
      </c>
    </row>
    <row r="31" spans="1:2" x14ac:dyDescent="0.15">
      <c r="A31" s="6" t="s">
        <v>12</v>
      </c>
      <c r="B31" s="7">
        <v>72</v>
      </c>
    </row>
    <row r="32" spans="1:2" x14ac:dyDescent="0.15">
      <c r="A32" s="6" t="s">
        <v>3</v>
      </c>
      <c r="B32" s="7">
        <v>78</v>
      </c>
    </row>
    <row r="33" spans="1:2" x14ac:dyDescent="0.15">
      <c r="A33" s="6" t="s">
        <v>41</v>
      </c>
      <c r="B33" s="7">
        <v>80</v>
      </c>
    </row>
    <row r="34" spans="1:2" x14ac:dyDescent="0.15">
      <c r="A34" s="6" t="s">
        <v>4</v>
      </c>
      <c r="B34" s="7">
        <v>83</v>
      </c>
    </row>
    <row r="35" spans="1:2" x14ac:dyDescent="0.15">
      <c r="A35" s="6" t="s">
        <v>19</v>
      </c>
      <c r="B35" s="7">
        <v>84</v>
      </c>
    </row>
    <row r="36" spans="1:2" x14ac:dyDescent="0.15">
      <c r="A36" s="6" t="s">
        <v>18</v>
      </c>
      <c r="B36" s="7">
        <v>97</v>
      </c>
    </row>
    <row r="37" spans="1:2" x14ac:dyDescent="0.15">
      <c r="A37" s="6" t="s">
        <v>29</v>
      </c>
      <c r="B37" s="7">
        <v>99</v>
      </c>
    </row>
    <row r="38" spans="1:2" x14ac:dyDescent="0.15">
      <c r="A38" s="6" t="s">
        <v>10</v>
      </c>
      <c r="B38" s="7">
        <v>100</v>
      </c>
    </row>
    <row r="39" spans="1:2" x14ac:dyDescent="0.15">
      <c r="A39" s="6" t="s">
        <v>21</v>
      </c>
      <c r="B39" s="7">
        <v>100</v>
      </c>
    </row>
    <row r="40" spans="1:2" x14ac:dyDescent="0.15">
      <c r="A40" s="6" t="s">
        <v>16</v>
      </c>
      <c r="B40" s="7">
        <v>105</v>
      </c>
    </row>
    <row r="41" spans="1:2" x14ac:dyDescent="0.15">
      <c r="A41" s="6" t="s">
        <v>2</v>
      </c>
      <c r="B41" s="7">
        <v>117</v>
      </c>
    </row>
    <row r="42" spans="1:2" x14ac:dyDescent="0.15">
      <c r="A42" s="6" t="s">
        <v>49</v>
      </c>
      <c r="B42" s="7">
        <v>137</v>
      </c>
    </row>
    <row r="43" spans="1:2" x14ac:dyDescent="0.15">
      <c r="A43" s="6" t="s">
        <v>13</v>
      </c>
      <c r="B43" s="7">
        <v>143</v>
      </c>
    </row>
    <row r="44" spans="1:2" x14ac:dyDescent="0.15">
      <c r="A44" s="6" t="s">
        <v>5</v>
      </c>
      <c r="B44" s="7">
        <v>147</v>
      </c>
    </row>
    <row r="45" spans="1:2" x14ac:dyDescent="0.15">
      <c r="A45" s="6" t="s">
        <v>8</v>
      </c>
      <c r="B45" s="7">
        <v>164</v>
      </c>
    </row>
    <row r="46" spans="1:2" x14ac:dyDescent="0.15">
      <c r="A46" s="6" t="s">
        <v>7</v>
      </c>
      <c r="B46" s="7">
        <v>167</v>
      </c>
    </row>
    <row r="47" spans="1:2" x14ac:dyDescent="0.15">
      <c r="A47" s="6" t="s">
        <v>31</v>
      </c>
      <c r="B47" s="7">
        <v>202</v>
      </c>
    </row>
    <row r="48" spans="1:2" x14ac:dyDescent="0.15">
      <c r="A48" s="6" t="s">
        <v>30</v>
      </c>
      <c r="B48" s="7">
        <v>209</v>
      </c>
    </row>
    <row r="49" spans="1:2" x14ac:dyDescent="0.15">
      <c r="A49" s="6" t="s">
        <v>1</v>
      </c>
      <c r="B49" s="7">
        <v>376</v>
      </c>
    </row>
    <row r="50" spans="1:2" x14ac:dyDescent="0.15">
      <c r="A50" s="6" t="s">
        <v>42</v>
      </c>
      <c r="B50" s="7">
        <v>407</v>
      </c>
    </row>
    <row r="51" spans="1:2" x14ac:dyDescent="0.15">
      <c r="A51" s="6" t="s">
        <v>28</v>
      </c>
      <c r="B51" s="7">
        <v>569</v>
      </c>
    </row>
    <row r="52" spans="1:2" x14ac:dyDescent="0.15">
      <c r="A52" s="9"/>
      <c r="B52" s="9"/>
    </row>
    <row r="53" spans="1:2" x14ac:dyDescent="0.15">
      <c r="A53" s="5" t="s">
        <v>46</v>
      </c>
      <c r="B53" s="8">
        <f>SUM(B3:B51)</f>
        <v>4268</v>
      </c>
    </row>
    <row r="54" spans="1:2" x14ac:dyDescent="0.15">
      <c r="A54" s="3"/>
      <c r="B54" s="4"/>
    </row>
    <row r="55" spans="1:2" x14ac:dyDescent="0.15">
      <c r="A55" s="3"/>
      <c r="B55" s="4"/>
    </row>
    <row r="56" spans="1:2" x14ac:dyDescent="0.15">
      <c r="A56" s="1"/>
      <c r="B56" s="2"/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B47"/>
  <sheetViews>
    <sheetView topLeftCell="A9" workbookViewId="0">
      <selection activeCell="C52" sqref="C52"/>
    </sheetView>
  </sheetViews>
  <sheetFormatPr baseColWidth="10" defaultRowHeight="13" x14ac:dyDescent="0.15"/>
  <cols>
    <col min="1" max="1" width="30.6640625" customWidth="1"/>
    <col min="2" max="256" width="8.83203125" customWidth="1"/>
  </cols>
  <sheetData>
    <row r="2" spans="1:2" x14ac:dyDescent="0.15">
      <c r="A2" s="5" t="s">
        <v>0</v>
      </c>
      <c r="B2" s="10" t="s">
        <v>45</v>
      </c>
    </row>
    <row r="3" spans="1:2" x14ac:dyDescent="0.15">
      <c r="A3" s="6" t="s">
        <v>51</v>
      </c>
      <c r="B3" s="7">
        <v>2</v>
      </c>
    </row>
    <row r="4" spans="1:2" x14ac:dyDescent="0.15">
      <c r="A4" s="6" t="s">
        <v>25</v>
      </c>
      <c r="B4" s="7">
        <v>2</v>
      </c>
    </row>
    <row r="5" spans="1:2" x14ac:dyDescent="0.15">
      <c r="A5" s="6" t="s">
        <v>34</v>
      </c>
      <c r="B5" s="7">
        <v>5</v>
      </c>
    </row>
    <row r="6" spans="1:2" x14ac:dyDescent="0.15">
      <c r="A6" s="6" t="s">
        <v>40</v>
      </c>
      <c r="B6" s="7">
        <v>7</v>
      </c>
    </row>
    <row r="7" spans="1:2" x14ac:dyDescent="0.15">
      <c r="A7" s="6" t="s">
        <v>43</v>
      </c>
      <c r="B7" s="7">
        <v>10</v>
      </c>
    </row>
    <row r="8" spans="1:2" x14ac:dyDescent="0.15">
      <c r="A8" s="6" t="s">
        <v>37</v>
      </c>
      <c r="B8" s="7">
        <v>11</v>
      </c>
    </row>
    <row r="9" spans="1:2" x14ac:dyDescent="0.15">
      <c r="A9" s="6" t="s">
        <v>39</v>
      </c>
      <c r="B9" s="7">
        <v>21</v>
      </c>
    </row>
    <row r="10" spans="1:2" x14ac:dyDescent="0.15">
      <c r="A10" s="6" t="s">
        <v>38</v>
      </c>
      <c r="B10" s="7">
        <v>23</v>
      </c>
    </row>
    <row r="11" spans="1:2" x14ac:dyDescent="0.15">
      <c r="A11" s="6" t="s">
        <v>27</v>
      </c>
      <c r="B11" s="7">
        <v>25</v>
      </c>
    </row>
    <row r="12" spans="1:2" x14ac:dyDescent="0.15">
      <c r="A12" s="6" t="s">
        <v>36</v>
      </c>
      <c r="B12" s="7">
        <v>25</v>
      </c>
    </row>
    <row r="13" spans="1:2" x14ac:dyDescent="0.15">
      <c r="A13" s="6" t="s">
        <v>12</v>
      </c>
      <c r="B13" s="7">
        <v>32</v>
      </c>
    </row>
    <row r="14" spans="1:2" x14ac:dyDescent="0.15">
      <c r="A14" s="6" t="s">
        <v>23</v>
      </c>
      <c r="B14" s="7">
        <v>34</v>
      </c>
    </row>
    <row r="15" spans="1:2" x14ac:dyDescent="0.15">
      <c r="A15" s="6" t="s">
        <v>35</v>
      </c>
      <c r="B15" s="7">
        <v>37</v>
      </c>
    </row>
    <row r="16" spans="1:2" x14ac:dyDescent="0.15">
      <c r="A16" s="6" t="s">
        <v>17</v>
      </c>
      <c r="B16" s="7">
        <v>40</v>
      </c>
    </row>
    <row r="17" spans="1:2" x14ac:dyDescent="0.15">
      <c r="A17" s="6" t="s">
        <v>50</v>
      </c>
      <c r="B17" s="7">
        <v>41</v>
      </c>
    </row>
    <row r="18" spans="1:2" x14ac:dyDescent="0.15">
      <c r="A18" s="6" t="s">
        <v>32</v>
      </c>
      <c r="B18" s="7">
        <v>48</v>
      </c>
    </row>
    <row r="19" spans="1:2" x14ac:dyDescent="0.15">
      <c r="A19" s="6" t="s">
        <v>22</v>
      </c>
      <c r="B19" s="7">
        <v>51</v>
      </c>
    </row>
    <row r="20" spans="1:2" x14ac:dyDescent="0.15">
      <c r="A20" s="6" t="s">
        <v>33</v>
      </c>
      <c r="B20" s="7">
        <v>53</v>
      </c>
    </row>
    <row r="21" spans="1:2" x14ac:dyDescent="0.15">
      <c r="A21" s="6" t="s">
        <v>18</v>
      </c>
      <c r="B21" s="7">
        <v>54</v>
      </c>
    </row>
    <row r="22" spans="1:2" x14ac:dyDescent="0.15">
      <c r="A22" s="6" t="s">
        <v>41</v>
      </c>
      <c r="B22" s="7">
        <v>54</v>
      </c>
    </row>
    <row r="23" spans="1:2" x14ac:dyDescent="0.15">
      <c r="A23" s="6" t="s">
        <v>24</v>
      </c>
      <c r="B23" s="7">
        <v>60</v>
      </c>
    </row>
    <row r="24" spans="1:2" x14ac:dyDescent="0.15">
      <c r="A24" s="6" t="s">
        <v>3</v>
      </c>
      <c r="B24" s="7">
        <v>69</v>
      </c>
    </row>
    <row r="25" spans="1:2" x14ac:dyDescent="0.15">
      <c r="A25" s="6" t="s">
        <v>6</v>
      </c>
      <c r="B25" s="7">
        <v>70</v>
      </c>
    </row>
    <row r="26" spans="1:2" x14ac:dyDescent="0.15">
      <c r="A26" s="6" t="s">
        <v>9</v>
      </c>
      <c r="B26" s="7">
        <v>77</v>
      </c>
    </row>
    <row r="27" spans="1:2" x14ac:dyDescent="0.15">
      <c r="A27" s="6" t="s">
        <v>10</v>
      </c>
      <c r="B27" s="7">
        <v>80</v>
      </c>
    </row>
    <row r="28" spans="1:2" x14ac:dyDescent="0.15">
      <c r="A28" s="6" t="s">
        <v>29</v>
      </c>
      <c r="B28" s="7">
        <v>86</v>
      </c>
    </row>
    <row r="29" spans="1:2" x14ac:dyDescent="0.15">
      <c r="A29" s="6" t="s">
        <v>4</v>
      </c>
      <c r="B29" s="7">
        <v>89</v>
      </c>
    </row>
    <row r="30" spans="1:2" x14ac:dyDescent="0.15">
      <c r="A30" s="6" t="s">
        <v>5</v>
      </c>
      <c r="B30" s="7">
        <v>97</v>
      </c>
    </row>
    <row r="31" spans="1:2" x14ac:dyDescent="0.15">
      <c r="A31" s="6" t="s">
        <v>2</v>
      </c>
      <c r="B31" s="7">
        <v>100</v>
      </c>
    </row>
    <row r="32" spans="1:2" x14ac:dyDescent="0.15">
      <c r="A32" s="6" t="s">
        <v>16</v>
      </c>
      <c r="B32" s="7">
        <v>106</v>
      </c>
    </row>
    <row r="33" spans="1:2" x14ac:dyDescent="0.15">
      <c r="A33" s="6" t="s">
        <v>11</v>
      </c>
      <c r="B33" s="7">
        <v>110</v>
      </c>
    </row>
    <row r="34" spans="1:2" x14ac:dyDescent="0.15">
      <c r="A34" s="6" t="s">
        <v>26</v>
      </c>
      <c r="B34" s="7">
        <v>116</v>
      </c>
    </row>
    <row r="35" spans="1:2" x14ac:dyDescent="0.15">
      <c r="A35" s="6" t="s">
        <v>49</v>
      </c>
      <c r="B35" s="7">
        <v>120</v>
      </c>
    </row>
    <row r="36" spans="1:2" x14ac:dyDescent="0.15">
      <c r="A36" s="6" t="s">
        <v>13</v>
      </c>
      <c r="B36" s="7">
        <v>142</v>
      </c>
    </row>
    <row r="37" spans="1:2" x14ac:dyDescent="0.15">
      <c r="A37" s="6" t="s">
        <v>19</v>
      </c>
      <c r="B37" s="7">
        <v>143</v>
      </c>
    </row>
    <row r="38" spans="1:2" x14ac:dyDescent="0.15">
      <c r="A38" s="6" t="s">
        <v>21</v>
      </c>
      <c r="B38" s="7">
        <v>146</v>
      </c>
    </row>
    <row r="39" spans="1:2" x14ac:dyDescent="0.15">
      <c r="A39" s="6" t="s">
        <v>31</v>
      </c>
      <c r="B39" s="7">
        <v>164</v>
      </c>
    </row>
    <row r="40" spans="1:2" x14ac:dyDescent="0.15">
      <c r="A40" s="6" t="s">
        <v>7</v>
      </c>
      <c r="B40" s="7">
        <v>192</v>
      </c>
    </row>
    <row r="41" spans="1:2" x14ac:dyDescent="0.15">
      <c r="A41" s="6" t="s">
        <v>8</v>
      </c>
      <c r="B41" s="7">
        <v>199</v>
      </c>
    </row>
    <row r="42" spans="1:2" x14ac:dyDescent="0.15">
      <c r="A42" s="6" t="s">
        <v>30</v>
      </c>
      <c r="B42" s="7">
        <v>206</v>
      </c>
    </row>
    <row r="43" spans="1:2" x14ac:dyDescent="0.15">
      <c r="A43" s="6" t="s">
        <v>1</v>
      </c>
      <c r="B43" s="7">
        <v>291</v>
      </c>
    </row>
    <row r="44" spans="1:2" x14ac:dyDescent="0.15">
      <c r="A44" s="6" t="s">
        <v>42</v>
      </c>
      <c r="B44" s="7">
        <v>615</v>
      </c>
    </row>
    <row r="45" spans="1:2" x14ac:dyDescent="0.15">
      <c r="A45" s="6" t="s">
        <v>28</v>
      </c>
      <c r="B45" s="7">
        <v>625</v>
      </c>
    </row>
    <row r="46" spans="1:2" x14ac:dyDescent="0.15">
      <c r="A46" s="12"/>
      <c r="B46" s="11"/>
    </row>
    <row r="47" spans="1:2" x14ac:dyDescent="0.15">
      <c r="A47" s="5" t="s">
        <v>46</v>
      </c>
      <c r="B47" s="8">
        <f>SUM(B3:B45)</f>
        <v>4478</v>
      </c>
    </row>
  </sheetData>
  <pageMargins left="0.7" right="0.7" top="0.75" bottom="0.75" header="0.3" footer="0.3"/>
  <pageSetup paperSize="9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I49"/>
  <sheetViews>
    <sheetView workbookViewId="0">
      <selection activeCell="B48" sqref="B48"/>
    </sheetView>
  </sheetViews>
  <sheetFormatPr baseColWidth="10" defaultRowHeight="13" x14ac:dyDescent="0.15"/>
  <cols>
    <col min="1" max="1" width="31.5" customWidth="1"/>
    <col min="2" max="7" width="8.83203125" customWidth="1"/>
    <col min="8" max="8" width="18.33203125" bestFit="1" customWidth="1"/>
    <col min="9" max="256" width="8.83203125" customWidth="1"/>
  </cols>
  <sheetData>
    <row r="2" spans="1:9" x14ac:dyDescent="0.15">
      <c r="A2" s="5" t="s">
        <v>0</v>
      </c>
      <c r="B2" s="5" t="s">
        <v>45</v>
      </c>
    </row>
    <row r="3" spans="1:9" x14ac:dyDescent="0.15">
      <c r="A3" s="6" t="s">
        <v>50</v>
      </c>
      <c r="B3" s="7">
        <v>1</v>
      </c>
    </row>
    <row r="4" spans="1:9" x14ac:dyDescent="0.15">
      <c r="A4" s="6" t="s">
        <v>25</v>
      </c>
      <c r="B4" s="7">
        <v>1</v>
      </c>
    </row>
    <row r="5" spans="1:9" x14ac:dyDescent="0.15">
      <c r="A5" s="6" t="s">
        <v>40</v>
      </c>
      <c r="B5" s="7">
        <v>2</v>
      </c>
      <c r="H5" s="14"/>
      <c r="I5" s="13"/>
    </row>
    <row r="6" spans="1:9" x14ac:dyDescent="0.15">
      <c r="A6" s="6" t="s">
        <v>34</v>
      </c>
      <c r="B6" s="7">
        <v>2</v>
      </c>
      <c r="H6" s="14"/>
      <c r="I6" s="13"/>
    </row>
    <row r="7" spans="1:9" x14ac:dyDescent="0.15">
      <c r="A7" s="6" t="s">
        <v>15</v>
      </c>
      <c r="B7" s="7">
        <v>2</v>
      </c>
      <c r="H7" s="14"/>
      <c r="I7" s="13"/>
    </row>
    <row r="8" spans="1:9" x14ac:dyDescent="0.15">
      <c r="A8" s="6" t="s">
        <v>33</v>
      </c>
      <c r="B8" s="7">
        <v>5</v>
      </c>
      <c r="H8" s="14"/>
      <c r="I8" s="13"/>
    </row>
    <row r="9" spans="1:9" x14ac:dyDescent="0.15">
      <c r="A9" s="6" t="s">
        <v>51</v>
      </c>
      <c r="B9" s="7">
        <v>14</v>
      </c>
      <c r="H9" s="14"/>
      <c r="I9" s="13"/>
    </row>
    <row r="10" spans="1:9" x14ac:dyDescent="0.15">
      <c r="A10" s="6" t="s">
        <v>38</v>
      </c>
      <c r="B10" s="7">
        <v>15</v>
      </c>
      <c r="H10" s="14"/>
      <c r="I10" s="13"/>
    </row>
    <row r="11" spans="1:9" x14ac:dyDescent="0.15">
      <c r="A11" s="6" t="s">
        <v>27</v>
      </c>
      <c r="B11" s="7">
        <v>18</v>
      </c>
      <c r="H11" s="14"/>
      <c r="I11" s="13"/>
    </row>
    <row r="12" spans="1:9" x14ac:dyDescent="0.15">
      <c r="A12" s="6" t="s">
        <v>36</v>
      </c>
      <c r="B12" s="7">
        <v>20</v>
      </c>
    </row>
    <row r="13" spans="1:9" x14ac:dyDescent="0.15">
      <c r="A13" s="6" t="s">
        <v>12</v>
      </c>
      <c r="B13" s="7">
        <v>21</v>
      </c>
    </row>
    <row r="14" spans="1:9" x14ac:dyDescent="0.15">
      <c r="A14" s="6" t="s">
        <v>17</v>
      </c>
      <c r="B14" s="7">
        <v>24</v>
      </c>
    </row>
    <row r="15" spans="1:9" x14ac:dyDescent="0.15">
      <c r="A15" s="6" t="s">
        <v>35</v>
      </c>
      <c r="B15" s="7">
        <v>31</v>
      </c>
    </row>
    <row r="16" spans="1:9" x14ac:dyDescent="0.15">
      <c r="A16" s="6" t="s">
        <v>37</v>
      </c>
      <c r="B16" s="7">
        <v>32</v>
      </c>
    </row>
    <row r="17" spans="1:2" x14ac:dyDescent="0.15">
      <c r="A17" s="6" t="s">
        <v>31</v>
      </c>
      <c r="B17" s="7">
        <v>34</v>
      </c>
    </row>
    <row r="18" spans="1:2" x14ac:dyDescent="0.15">
      <c r="A18" s="6" t="s">
        <v>43</v>
      </c>
      <c r="B18" s="7">
        <v>37</v>
      </c>
    </row>
    <row r="19" spans="1:2" x14ac:dyDescent="0.15">
      <c r="A19" s="6" t="s">
        <v>3</v>
      </c>
      <c r="B19" s="7">
        <v>40</v>
      </c>
    </row>
    <row r="20" spans="1:2" x14ac:dyDescent="0.15">
      <c r="A20" s="6" t="s">
        <v>22</v>
      </c>
      <c r="B20" s="7">
        <v>46</v>
      </c>
    </row>
    <row r="21" spans="1:2" x14ac:dyDescent="0.15">
      <c r="A21" s="6" t="s">
        <v>39</v>
      </c>
      <c r="B21" s="7">
        <v>50</v>
      </c>
    </row>
    <row r="22" spans="1:2" x14ac:dyDescent="0.15">
      <c r="A22" s="6" t="s">
        <v>23</v>
      </c>
      <c r="B22" s="7">
        <v>55</v>
      </c>
    </row>
    <row r="23" spans="1:2" x14ac:dyDescent="0.15">
      <c r="A23" s="6" t="s">
        <v>6</v>
      </c>
      <c r="B23" s="7">
        <v>57</v>
      </c>
    </row>
    <row r="24" spans="1:2" x14ac:dyDescent="0.15">
      <c r="A24" s="6" t="s">
        <v>14</v>
      </c>
      <c r="B24" s="7">
        <v>60</v>
      </c>
    </row>
    <row r="25" spans="1:2" x14ac:dyDescent="0.15">
      <c r="A25" s="6" t="s">
        <v>49</v>
      </c>
      <c r="B25" s="7">
        <v>64</v>
      </c>
    </row>
    <row r="26" spans="1:2" x14ac:dyDescent="0.15">
      <c r="A26" s="6" t="s">
        <v>24</v>
      </c>
      <c r="B26" s="7">
        <v>65</v>
      </c>
    </row>
    <row r="27" spans="1:2" x14ac:dyDescent="0.15">
      <c r="A27" s="6" t="s">
        <v>18</v>
      </c>
      <c r="B27" s="7">
        <v>72</v>
      </c>
    </row>
    <row r="28" spans="1:2" x14ac:dyDescent="0.15">
      <c r="A28" s="6" t="s">
        <v>11</v>
      </c>
      <c r="B28" s="7">
        <v>73</v>
      </c>
    </row>
    <row r="29" spans="1:2" x14ac:dyDescent="0.15">
      <c r="A29" s="6" t="s">
        <v>16</v>
      </c>
      <c r="B29" s="7">
        <v>76</v>
      </c>
    </row>
    <row r="30" spans="1:2" x14ac:dyDescent="0.15">
      <c r="A30" s="6" t="s">
        <v>41</v>
      </c>
      <c r="B30" s="7">
        <v>80</v>
      </c>
    </row>
    <row r="31" spans="1:2" x14ac:dyDescent="0.15">
      <c r="A31" s="6" t="s">
        <v>9</v>
      </c>
      <c r="B31" s="7">
        <v>83</v>
      </c>
    </row>
    <row r="32" spans="1:2" x14ac:dyDescent="0.15">
      <c r="A32" s="6" t="s">
        <v>4</v>
      </c>
      <c r="B32" s="7">
        <v>84</v>
      </c>
    </row>
    <row r="33" spans="1:2" x14ac:dyDescent="0.15">
      <c r="A33" s="6" t="s">
        <v>29</v>
      </c>
      <c r="B33" s="7">
        <v>88</v>
      </c>
    </row>
    <row r="34" spans="1:2" x14ac:dyDescent="0.15">
      <c r="A34" s="6" t="s">
        <v>19</v>
      </c>
      <c r="B34" s="7">
        <v>91</v>
      </c>
    </row>
    <row r="35" spans="1:2" x14ac:dyDescent="0.15">
      <c r="A35" s="6" t="s">
        <v>32</v>
      </c>
      <c r="B35" s="7">
        <v>93</v>
      </c>
    </row>
    <row r="36" spans="1:2" x14ac:dyDescent="0.15">
      <c r="A36" s="6" t="s">
        <v>2</v>
      </c>
      <c r="B36" s="7">
        <v>102</v>
      </c>
    </row>
    <row r="37" spans="1:2" x14ac:dyDescent="0.15">
      <c r="A37" s="6" t="s">
        <v>5</v>
      </c>
      <c r="B37" s="7">
        <v>104</v>
      </c>
    </row>
    <row r="38" spans="1:2" x14ac:dyDescent="0.15">
      <c r="A38" s="6" t="s">
        <v>8</v>
      </c>
      <c r="B38" s="7">
        <v>120</v>
      </c>
    </row>
    <row r="39" spans="1:2" x14ac:dyDescent="0.15">
      <c r="A39" s="6" t="s">
        <v>10</v>
      </c>
      <c r="B39" s="7">
        <v>133</v>
      </c>
    </row>
    <row r="40" spans="1:2" x14ac:dyDescent="0.15">
      <c r="A40" s="6" t="s">
        <v>26</v>
      </c>
      <c r="B40" s="7">
        <v>141</v>
      </c>
    </row>
    <row r="41" spans="1:2" x14ac:dyDescent="0.15">
      <c r="A41" s="6" t="s">
        <v>13</v>
      </c>
      <c r="B41" s="7">
        <v>147</v>
      </c>
    </row>
    <row r="42" spans="1:2" x14ac:dyDescent="0.15">
      <c r="A42" s="6" t="s">
        <v>21</v>
      </c>
      <c r="B42" s="7">
        <v>156</v>
      </c>
    </row>
    <row r="43" spans="1:2" x14ac:dyDescent="0.15">
      <c r="A43" s="6" t="s">
        <v>7</v>
      </c>
      <c r="B43" s="7">
        <v>194</v>
      </c>
    </row>
    <row r="44" spans="1:2" x14ac:dyDescent="0.15">
      <c r="A44" s="6" t="s">
        <v>1</v>
      </c>
      <c r="B44" s="7">
        <v>228</v>
      </c>
    </row>
    <row r="45" spans="1:2" x14ac:dyDescent="0.15">
      <c r="A45" s="6" t="s">
        <v>30</v>
      </c>
      <c r="B45" s="7">
        <v>238</v>
      </c>
    </row>
    <row r="46" spans="1:2" x14ac:dyDescent="0.15">
      <c r="A46" s="6" t="s">
        <v>28</v>
      </c>
      <c r="B46" s="7">
        <v>464</v>
      </c>
    </row>
    <row r="47" spans="1:2" x14ac:dyDescent="0.15">
      <c r="A47" s="6" t="s">
        <v>42</v>
      </c>
      <c r="B47" s="7">
        <v>470</v>
      </c>
    </row>
    <row r="48" spans="1:2" x14ac:dyDescent="0.15">
      <c r="A48" s="12"/>
      <c r="B48" s="11"/>
    </row>
    <row r="49" spans="1:2" x14ac:dyDescent="0.15">
      <c r="A49" s="5" t="s">
        <v>46</v>
      </c>
      <c r="B49" s="8">
        <f>SUM(B3:B47)</f>
        <v>3933</v>
      </c>
    </row>
  </sheetData>
  <pageMargins left="0.7" right="0.7" top="0.75" bottom="0.75" header="0.3" footer="0.3"/>
  <pageSetup paperSize="9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C50"/>
  <sheetViews>
    <sheetView workbookViewId="0">
      <selection activeCell="B27" sqref="B27"/>
    </sheetView>
  </sheetViews>
  <sheetFormatPr baseColWidth="10" defaultRowHeight="13" x14ac:dyDescent="0.15"/>
  <cols>
    <col min="1" max="1" width="23.5" bestFit="1" customWidth="1"/>
    <col min="2" max="256" width="8.83203125" customWidth="1"/>
  </cols>
  <sheetData>
    <row r="2" spans="1:2" x14ac:dyDescent="0.15">
      <c r="A2" s="5" t="s">
        <v>53</v>
      </c>
      <c r="B2" s="5" t="s">
        <v>45</v>
      </c>
    </row>
    <row r="3" spans="1:2" x14ac:dyDescent="0.15">
      <c r="A3" s="6" t="s">
        <v>42</v>
      </c>
      <c r="B3" s="6">
        <v>707</v>
      </c>
    </row>
    <row r="4" spans="1:2" x14ac:dyDescent="0.15">
      <c r="A4" s="6" t="s">
        <v>28</v>
      </c>
      <c r="B4" s="6">
        <v>478</v>
      </c>
    </row>
    <row r="5" spans="1:2" x14ac:dyDescent="0.15">
      <c r="A5" s="6" t="s">
        <v>30</v>
      </c>
      <c r="B5" s="6">
        <v>318</v>
      </c>
    </row>
    <row r="6" spans="1:2" x14ac:dyDescent="0.15">
      <c r="A6" s="6" t="s">
        <v>1</v>
      </c>
      <c r="B6" s="6">
        <v>184</v>
      </c>
    </row>
    <row r="7" spans="1:2" x14ac:dyDescent="0.15">
      <c r="A7" s="6" t="s">
        <v>18</v>
      </c>
      <c r="B7" s="6">
        <v>170</v>
      </c>
    </row>
    <row r="8" spans="1:2" x14ac:dyDescent="0.15">
      <c r="A8" s="6" t="s">
        <v>54</v>
      </c>
      <c r="B8" s="6">
        <v>160</v>
      </c>
    </row>
    <row r="9" spans="1:2" x14ac:dyDescent="0.15">
      <c r="A9" s="6" t="s">
        <v>5</v>
      </c>
      <c r="B9" s="6">
        <v>136</v>
      </c>
    </row>
    <row r="10" spans="1:2" x14ac:dyDescent="0.15">
      <c r="A10" s="6" t="s">
        <v>21</v>
      </c>
      <c r="B10" s="6">
        <v>131</v>
      </c>
    </row>
    <row r="11" spans="1:2" x14ac:dyDescent="0.15">
      <c r="A11" s="6" t="s">
        <v>10</v>
      </c>
      <c r="B11" s="6">
        <v>130</v>
      </c>
    </row>
    <row r="12" spans="1:2" x14ac:dyDescent="0.15">
      <c r="A12" s="6" t="s">
        <v>8</v>
      </c>
      <c r="B12" s="6">
        <v>128</v>
      </c>
    </row>
    <row r="13" spans="1:2" x14ac:dyDescent="0.15">
      <c r="A13" s="6" t="s">
        <v>26</v>
      </c>
      <c r="B13" s="6">
        <v>123</v>
      </c>
    </row>
    <row r="14" spans="1:2" x14ac:dyDescent="0.15">
      <c r="A14" s="6" t="s">
        <v>13</v>
      </c>
      <c r="B14" s="6">
        <v>108</v>
      </c>
    </row>
    <row r="15" spans="1:2" x14ac:dyDescent="0.15">
      <c r="A15" s="6" t="s">
        <v>2</v>
      </c>
      <c r="B15" s="6">
        <v>102</v>
      </c>
    </row>
    <row r="16" spans="1:2" x14ac:dyDescent="0.15">
      <c r="A16" s="6" t="s">
        <v>4</v>
      </c>
      <c r="B16" s="6">
        <v>91</v>
      </c>
    </row>
    <row r="17" spans="1:2" x14ac:dyDescent="0.15">
      <c r="A17" s="6" t="s">
        <v>49</v>
      </c>
      <c r="B17" s="6">
        <v>86</v>
      </c>
    </row>
    <row r="18" spans="1:2" x14ac:dyDescent="0.15">
      <c r="A18" s="6" t="s">
        <v>9</v>
      </c>
      <c r="B18" s="6">
        <v>84</v>
      </c>
    </row>
    <row r="19" spans="1:2" x14ac:dyDescent="0.15">
      <c r="A19" s="6" t="s">
        <v>7</v>
      </c>
      <c r="B19" s="6">
        <v>74</v>
      </c>
    </row>
    <row r="20" spans="1:2" x14ac:dyDescent="0.15">
      <c r="A20" s="6" t="s">
        <v>11</v>
      </c>
      <c r="B20" s="6">
        <v>70</v>
      </c>
    </row>
    <row r="21" spans="1:2" x14ac:dyDescent="0.15">
      <c r="A21" s="6" t="s">
        <v>23</v>
      </c>
      <c r="B21" s="6">
        <v>70</v>
      </c>
    </row>
    <row r="22" spans="1:2" x14ac:dyDescent="0.15">
      <c r="A22" s="6" t="s">
        <v>32</v>
      </c>
      <c r="B22" s="6">
        <v>65</v>
      </c>
    </row>
    <row r="23" spans="1:2" x14ac:dyDescent="0.15">
      <c r="A23" s="6" t="s">
        <v>16</v>
      </c>
      <c r="B23" s="6">
        <v>59</v>
      </c>
    </row>
    <row r="24" spans="1:2" x14ac:dyDescent="0.15">
      <c r="A24" s="6" t="s">
        <v>17</v>
      </c>
      <c r="B24" s="6">
        <v>55</v>
      </c>
    </row>
    <row r="25" spans="1:2" x14ac:dyDescent="0.15">
      <c r="A25" s="6" t="s">
        <v>3</v>
      </c>
      <c r="B25" s="6">
        <v>52</v>
      </c>
    </row>
    <row r="26" spans="1:2" x14ac:dyDescent="0.15">
      <c r="A26" s="6" t="s">
        <v>6</v>
      </c>
      <c r="B26" s="6">
        <v>50</v>
      </c>
    </row>
    <row r="27" spans="1:2" x14ac:dyDescent="0.15">
      <c r="A27" s="6" t="s">
        <v>19</v>
      </c>
      <c r="B27" s="6">
        <v>40</v>
      </c>
    </row>
    <row r="28" spans="1:2" x14ac:dyDescent="0.15">
      <c r="A28" s="6" t="s">
        <v>31</v>
      </c>
      <c r="B28" s="6">
        <v>36</v>
      </c>
    </row>
    <row r="29" spans="1:2" x14ac:dyDescent="0.15">
      <c r="A29" s="6" t="s">
        <v>22</v>
      </c>
      <c r="B29" s="6">
        <v>34</v>
      </c>
    </row>
    <row r="30" spans="1:2" x14ac:dyDescent="0.15">
      <c r="A30" s="6" t="s">
        <v>12</v>
      </c>
      <c r="B30" s="6">
        <v>30</v>
      </c>
    </row>
    <row r="31" spans="1:2" x14ac:dyDescent="0.15">
      <c r="A31" s="6" t="s">
        <v>33</v>
      </c>
      <c r="B31" s="6">
        <v>27</v>
      </c>
    </row>
    <row r="32" spans="1:2" x14ac:dyDescent="0.15">
      <c r="A32" s="6" t="s">
        <v>24</v>
      </c>
      <c r="B32" s="6">
        <v>27</v>
      </c>
    </row>
    <row r="33" spans="1:3" x14ac:dyDescent="0.15">
      <c r="A33" s="6" t="s">
        <v>50</v>
      </c>
      <c r="B33" s="6">
        <v>25</v>
      </c>
    </row>
    <row r="34" spans="1:3" x14ac:dyDescent="0.15">
      <c r="A34" s="6" t="s">
        <v>38</v>
      </c>
      <c r="B34" s="6">
        <v>22</v>
      </c>
    </row>
    <row r="35" spans="1:3" x14ac:dyDescent="0.15">
      <c r="A35" s="6" t="s">
        <v>29</v>
      </c>
      <c r="B35" s="6">
        <v>21</v>
      </c>
    </row>
    <row r="36" spans="1:3" x14ac:dyDescent="0.15">
      <c r="A36" s="6" t="s">
        <v>35</v>
      </c>
      <c r="B36" s="6">
        <v>20</v>
      </c>
    </row>
    <row r="37" spans="1:3" x14ac:dyDescent="0.15">
      <c r="A37" s="6" t="s">
        <v>27</v>
      </c>
      <c r="B37" s="6">
        <v>19</v>
      </c>
    </row>
    <row r="38" spans="1:3" x14ac:dyDescent="0.15">
      <c r="A38" s="6" t="s">
        <v>37</v>
      </c>
      <c r="B38" s="6">
        <v>16</v>
      </c>
    </row>
    <row r="39" spans="1:3" x14ac:dyDescent="0.15">
      <c r="A39" s="6" t="s">
        <v>51</v>
      </c>
      <c r="B39" s="6">
        <v>15</v>
      </c>
    </row>
    <row r="40" spans="1:3" x14ac:dyDescent="0.15">
      <c r="A40" s="6" t="s">
        <v>39</v>
      </c>
      <c r="B40" s="6">
        <v>13</v>
      </c>
    </row>
    <row r="41" spans="1:3" x14ac:dyDescent="0.15">
      <c r="A41" s="6" t="s">
        <v>43</v>
      </c>
      <c r="B41" s="6">
        <v>10</v>
      </c>
    </row>
    <row r="42" spans="1:3" x14ac:dyDescent="0.15">
      <c r="A42" s="6" t="s">
        <v>25</v>
      </c>
      <c r="B42" s="6">
        <v>10</v>
      </c>
    </row>
    <row r="43" spans="1:3" x14ac:dyDescent="0.15">
      <c r="A43" s="6" t="s">
        <v>36</v>
      </c>
      <c r="B43" s="6">
        <v>9</v>
      </c>
    </row>
    <row r="44" spans="1:3" x14ac:dyDescent="0.15">
      <c r="A44" s="6" t="s">
        <v>42</v>
      </c>
      <c r="B44" s="6">
        <v>6</v>
      </c>
      <c r="C44" t="s">
        <v>59</v>
      </c>
    </row>
    <row r="45" spans="1:3" x14ac:dyDescent="0.15">
      <c r="A45" s="6" t="s">
        <v>14</v>
      </c>
      <c r="B45" s="6">
        <v>4</v>
      </c>
    </row>
    <row r="46" spans="1:3" x14ac:dyDescent="0.15">
      <c r="A46" s="6" t="s">
        <v>15</v>
      </c>
      <c r="B46" s="6">
        <v>2</v>
      </c>
    </row>
    <row r="47" spans="1:3" x14ac:dyDescent="0.15">
      <c r="A47" s="6" t="s">
        <v>40</v>
      </c>
      <c r="B47" s="6">
        <v>1</v>
      </c>
    </row>
    <row r="48" spans="1:3" x14ac:dyDescent="0.15">
      <c r="A48" s="6" t="s">
        <v>34</v>
      </c>
      <c r="B48" s="6">
        <v>1</v>
      </c>
    </row>
    <row r="49" spans="1:2" x14ac:dyDescent="0.15">
      <c r="A49" s="12"/>
      <c r="B49" s="11"/>
    </row>
    <row r="50" spans="1:2" x14ac:dyDescent="0.15">
      <c r="A50" s="5" t="s">
        <v>46</v>
      </c>
      <c r="B50" s="5">
        <v>4019</v>
      </c>
    </row>
  </sheetData>
  <sortState xmlns:xlrd2="http://schemas.microsoft.com/office/spreadsheetml/2017/richdata2" ref="A3:B48">
    <sortCondition descending="1" ref="B3:B48"/>
  </sortState>
  <pageMargins left="0.7" right="0.7" top="0.75" bottom="0.75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169419012476499D9B8211B2AC5EAA" ma:contentTypeVersion="12" ma:contentTypeDescription="Create a new document." ma:contentTypeScope="" ma:versionID="6c343cc6f577810cb91f776dbee39bca">
  <xsd:schema xmlns:xsd="http://www.w3.org/2001/XMLSchema" xmlns:xs="http://www.w3.org/2001/XMLSchema" xmlns:p="http://schemas.microsoft.com/office/2006/metadata/properties" xmlns:ns2="d0cb3550-5917-45e7-b3d9-8d6b0b3b6a55" xmlns:ns3="4f75f2f3-4eac-42ce-b130-9a48b4cb3e8b" targetNamespace="http://schemas.microsoft.com/office/2006/metadata/properties" ma:root="true" ma:fieldsID="17d23fdd29d2794f6f2c2af688fd061b" ns2:_="" ns3:_="">
    <xsd:import namespace="d0cb3550-5917-45e7-b3d9-8d6b0b3b6a55"/>
    <xsd:import namespace="4f75f2f3-4eac-42ce-b130-9a48b4cb3e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cb3550-5917-45e7-b3d9-8d6b0b3b6a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5f2f3-4eac-42ce-b130-9a48b4cb3e8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9C6984-A4C4-4BED-B423-DA99A3BD4C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3F8B87-9CCD-42C5-9F3F-C2CC6491EA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cb3550-5917-45e7-b3d9-8d6b0b3b6a55"/>
    <ds:schemaRef ds:uri="4f75f2f3-4eac-42ce-b130-9a48b4cb3e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Top bottom 12</vt:lpstr>
      <vt:lpstr>Total ME</vt:lpstr>
      <vt:lpstr>Attendance</vt:lpstr>
      <vt:lpstr>May 2018 - Apr 2019</vt:lpstr>
      <vt:lpstr>May 2019 - April 2020</vt:lpstr>
      <vt:lpstr>May 2020 - April 2021</vt:lpstr>
      <vt:lpstr>May 2021 - Feb 2022</vt:lpstr>
      <vt:lpstr>'Top bottom 12'!Print_Area</vt:lpstr>
      <vt:lpstr>'Total 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Ayden Wellington</dc:creator>
  <cp:lastModifiedBy>Andrew Wood</cp:lastModifiedBy>
  <dcterms:created xsi:type="dcterms:W3CDTF">2021-07-05T12:50:13Z</dcterms:created>
  <dcterms:modified xsi:type="dcterms:W3CDTF">2022-03-21T10:13:15Z</dcterms:modified>
</cp:coreProperties>
</file>